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francesca_filotico_regione_campania_it/Documents/411B/"/>
    </mc:Choice>
  </mc:AlternateContent>
  <xr:revisionPtr revIDLastSave="804" documentId="13_ncr:1_{E716835C-F8C9-4D69-A450-B2BB3854D3AF}" xr6:coauthVersionLast="47" xr6:coauthVersionMax="47" xr10:uidLastSave="{8E0F5C09-FAB9-4485-8A95-5437FCEF03FC}"/>
  <workbookProtection workbookAlgorithmName="SHA-512" workbookHashValue="n99ApTLUntJem62FZCMW+TdJiPzxrZhYi9+6ZA4nIcVYyT0GDULAsFj9fY+mLrjLwAmDcdWstKorQQsMsKVg3g==" workbookSaltValue="MCPv3pYCVZEvP1g2G+IeNQ==" workbookSpinCount="100000" lockStructure="1"/>
  <bookViews>
    <workbookView xWindow="-120" yWindow="-120" windowWidth="29040" windowHeight="15840" xr2:uid="{405D70ED-EF16-4A87-B696-5BB31F62041E}"/>
  </bookViews>
  <sheets>
    <sheet name="DIMENSIONI" sheetId="2" r:id="rId1"/>
    <sheet name="EFFLUENTI" sheetId="4" r:id="rId2"/>
    <sheet name="BIOSICUREZZA" sheetId="5" r:id="rId3"/>
    <sheet name="CONTROLLI" sheetId="3" state="hidden" r:id="rId4"/>
  </sheets>
  <definedNames>
    <definedName name="A1controlloST">INDEX(CONTROLLI!$B$2:$B$4,MATCH(DIMENSIONI!$K$4,CONTROLLI!$A$2:$A$4,0))</definedName>
    <definedName name="A2controlloDE">INDEX(CONTROLLI!$B$2:$B$4,MATCH(DIMENSIONI!$K$5,CONTROLLI!$A$2:$A$4,0))</definedName>
    <definedName name="A3controlloES">INDEX(CONTROLLI!$B$2:$B$4,MATCH(DIMENSIONI!$K$6,CONTROLLI!$A$2:$A$4,0))</definedName>
    <definedName name="A4controlloCU">INDEX(CONTROLLI!$B$2:$B$4,MATCH(DIMENSIONI!$K$7,CONTROLLI!$A$2:$A$4,0))</definedName>
    <definedName name="A5controlloMA">INDEX(CONTROLLI!$B$2:$B$4,MATCH(DIMENSIONI!$K$8,CONTROLLI!$A$2:$A$4,0))</definedName>
    <definedName name="A6controlloAL">INDEX(CONTROLLI!$B$2:$B$4,MATCH(DIMENSIONI!$K$9,CONTROLLI!$A$2:$A$4,0))</definedName>
    <definedName name="B1controlloST">INDEX(CONTROLLI!$B$2:$B$4,MATCH(DIMENSIONI!$N$4,CONTROLLI!$A$2:$A$4,0))</definedName>
    <definedName name="B2ControlloDE">INDEX(CONTROLLI!$B$2:$B$4,MATCH(DIMENSIONI!$N$5,CONTROLLI!$A$2:$A$4,0))</definedName>
    <definedName name="B3controlloES">INDEX(CONTROLLI!$B$2:$B$4,MATCH(DIMENSIONI!$N$6,CONTROLLI!$A$2:$A$4,0))</definedName>
    <definedName name="B4controlloCU">INDEX(CONTROLLI!$B$2:$B$4,MATCH(DIMENSIONI!$N$7,CONTROLLI!$A$2:$A$4,0))</definedName>
    <definedName name="B5controlloMA">INDEX(CONTROLLI!$B$2:$B$4,MATCH(DIMENSIONI!$N$8,CONTROLLI!$A$2:$A$4,0))</definedName>
    <definedName name="B6controlloAL">INDEX(CONTROLLI!$B$2:$B$4,MATCH(DIMENSIONI!$N$9,CONTROLLI!$A$2:$A$4,0))</definedName>
    <definedName name="E1controlloST">INDEX(CONTROLLI!$B$2:$B$4,MATCH(DIMENSIONI!$Q$4,CONTROLLI!$A$2:$A$4,0))</definedName>
    <definedName name="F7controlloLA">INDEX(CONTROLLI!$B$2:$B$4,MATCH(DIMENSIONI!$T$10,CONTROLLI!$A$2:$A$4,0))</definedName>
    <definedName name="F8controlloLU">INDEX(CONTROLLI!$B$2:$B$4,MATCH(DIMENSIONI!$T$11,CONTROLLI!$A$2:$A$4,0))</definedName>
    <definedName name="GEcontrolloST">INDEX(CONTROLLI!$B$2:$B$4,MATCH(EFFLUENTI!$C$19,CONTROLLI!$A$2:$A$4,0))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4" l="1"/>
  <c r="J2" i="3"/>
  <c r="F16" i="2"/>
  <c r="F15" i="2"/>
  <c r="F14" i="2"/>
  <c r="F13" i="2"/>
  <c r="F11" i="2"/>
  <c r="F10" i="2"/>
  <c r="F9" i="2"/>
  <c r="F6" i="2"/>
  <c r="F5" i="2"/>
  <c r="T11" i="2"/>
  <c r="T10" i="2"/>
  <c r="K9" i="2"/>
  <c r="J9" i="3"/>
  <c r="J10" i="3"/>
  <c r="Q4" i="2"/>
  <c r="N9" i="2"/>
  <c r="N8" i="2"/>
  <c r="N7" i="2"/>
  <c r="N6" i="2"/>
  <c r="N5" i="2"/>
  <c r="N4" i="2"/>
  <c r="H11" i="2"/>
  <c r="I3" i="3"/>
  <c r="I2" i="3"/>
  <c r="H3" i="3"/>
  <c r="H4" i="3" s="1"/>
  <c r="H2" i="3"/>
  <c r="H7" i="3" s="1"/>
  <c r="G2" i="3"/>
  <c r="G8" i="3" s="1"/>
  <c r="H10" i="2"/>
  <c r="H9" i="2"/>
  <c r="H8" i="2"/>
  <c r="H7" i="2"/>
  <c r="H6" i="2"/>
  <c r="H5" i="2"/>
  <c r="H4" i="2"/>
  <c r="G3" i="3"/>
  <c r="G5" i="3" s="1"/>
  <c r="K6" i="2"/>
  <c r="C4" i="4" l="1"/>
  <c r="C19" i="4"/>
  <c r="H8" i="3"/>
  <c r="G6" i="3"/>
  <c r="K7" i="2" s="1"/>
  <c r="H5" i="3"/>
  <c r="G7" i="3"/>
  <c r="K8" i="2" s="1"/>
  <c r="K4" i="2"/>
  <c r="G4" i="3"/>
  <c r="K5" i="2" s="1"/>
</calcChain>
</file>

<file path=xl/sharedStrings.xml><?xml version="1.0" encoding="utf-8"?>
<sst xmlns="http://schemas.openxmlformats.org/spreadsheetml/2006/main" count="189" uniqueCount="136">
  <si>
    <t>mangiatoia</t>
  </si>
  <si>
    <t>Bufale in lattazione</t>
  </si>
  <si>
    <t>coeff</t>
  </si>
  <si>
    <t>UBA</t>
  </si>
  <si>
    <t>superficie decubito</t>
  </si>
  <si>
    <t>A</t>
  </si>
  <si>
    <t>B</t>
  </si>
  <si>
    <t>C</t>
  </si>
  <si>
    <t>Categoria A</t>
  </si>
  <si>
    <t>Categoria B</t>
  </si>
  <si>
    <t>Categoria C</t>
  </si>
  <si>
    <t>superficie totale</t>
  </si>
  <si>
    <t>superficie esercizio</t>
  </si>
  <si>
    <t>m</t>
  </si>
  <si>
    <t>cuccette</t>
  </si>
  <si>
    <t>n°</t>
  </si>
  <si>
    <t>n° 
(media/anno)</t>
  </si>
  <si>
    <r>
      <t>m</t>
    </r>
    <r>
      <rPr>
        <vertAlign val="superscript"/>
        <sz val="9"/>
        <color theme="1"/>
        <rFont val="Arial"/>
        <family val="2"/>
      </rPr>
      <t>2</t>
    </r>
  </si>
  <si>
    <t>Bufale in asciutta</t>
  </si>
  <si>
    <t>Categoria</t>
  </si>
  <si>
    <t>Descrizione</t>
  </si>
  <si>
    <t>verificato</t>
  </si>
  <si>
    <t>non verificato</t>
  </si>
  <si>
    <t>controllo</t>
  </si>
  <si>
    <t>simbolo</t>
  </si>
  <si>
    <t>inserire dato</t>
  </si>
  <si>
    <t>PARAMETRO</t>
  </si>
  <si>
    <t>Presenza di cuccette</t>
  </si>
  <si>
    <t>Alimentazione</t>
  </si>
  <si>
    <t>TIPO ALIMENTAZIONE</t>
  </si>
  <si>
    <t>unifeed</t>
  </si>
  <si>
    <t>frazionata</t>
  </si>
  <si>
    <t>Manze (6-12 mesi)</t>
  </si>
  <si>
    <t>Manze (13-24 mesi)</t>
  </si>
  <si>
    <t>area alimentazione</t>
  </si>
  <si>
    <t>Vitelli in gruppo (pv &lt;150 kg)</t>
  </si>
  <si>
    <t>D</t>
  </si>
  <si>
    <t>Vitelli in recinti singoli (max 90 gg)</t>
  </si>
  <si>
    <t>altezza al garrese (m)</t>
  </si>
  <si>
    <t>lunghezza del vitello (m)</t>
  </si>
  <si>
    <t>larghezza recinto (m)</t>
  </si>
  <si>
    <t>lunghezza recinto (m)</t>
  </si>
  <si>
    <t>Manze gravide</t>
  </si>
  <si>
    <t>SUP_TOT</t>
  </si>
  <si>
    <t>SUP_DE</t>
  </si>
  <si>
    <t>SUP_ES</t>
  </si>
  <si>
    <t>CUCCETTE</t>
  </si>
  <si>
    <t>MANGIATOIA</t>
  </si>
  <si>
    <t>UNIFEED</t>
  </si>
  <si>
    <t>FRAZIONATA</t>
  </si>
  <si>
    <t>CATEGORIA</t>
  </si>
  <si>
    <t>UM</t>
  </si>
  <si>
    <t>totale animali</t>
  </si>
  <si>
    <t>u.m.</t>
  </si>
  <si>
    <t>larghezza recinto singolo</t>
  </si>
  <si>
    <t>lunghezza recinto singolo</t>
  </si>
  <si>
    <t>VERIFICA SOLUZIONI PROGETTUALI</t>
  </si>
  <si>
    <t>Legenda</t>
  </si>
  <si>
    <t>Vitelli in recinti singoli (età max 90 gg)</t>
  </si>
  <si>
    <t>Categoria D</t>
  </si>
  <si>
    <t>Vitelli in recinti collettivi (pv &lt;150 kg)</t>
  </si>
  <si>
    <t>campo non validato</t>
  </si>
  <si>
    <t>Vitelli in recinti collettivi (pv &gt;=150 kg &lt;220 kg)</t>
  </si>
  <si>
    <t>Vitelli in recinti collettivi  (pv &gt;=220 kg)</t>
  </si>
  <si>
    <t>Vitelli in gruppo (pv &gt;=150 kg &lt;220 kg)</t>
  </si>
  <si>
    <t>Vitelli in gruppo (pv &gt;=220 kg)</t>
  </si>
  <si>
    <t>CONSISTENZA BESTIAME (dati progettuali)</t>
  </si>
  <si>
    <t>GESTIONE EFFLUENTI ZOOTECNICI</t>
  </si>
  <si>
    <t>Totale UBA aziendali</t>
  </si>
  <si>
    <t>Perimetro della struttura aziendale dedicata all'allevamento munito di una recinzione completa e funzionale per escludere l’ingresso di sinantropi.</t>
  </si>
  <si>
    <t>I passaggi carrabili di ingresso e di uscita chiusi con cancelli utili a garantire la tenuta della recinzione del perimetro del corpo aziendale.</t>
  </si>
  <si>
    <t>Presidi ed area di lavaggio e sanificazione dedicata ai mezzi aziendali e opportunamente strutturata per la raccolta dei liquidi di lavaggio.</t>
  </si>
  <si>
    <t>Ingressi differenziati per i fornitori opportunamente distanziati dalle aree di stabulazione, stoccaggio alimenti e stoccaggio degli effluenti di allevamento.</t>
  </si>
  <si>
    <t>Localizzazione delle strutture di stabulazione degli animali, di stoccaggio degli alimenti e di stoccaggio dei reflui di allevamento ad una distanza minima di 10 m dal perimetro aziendale.</t>
  </si>
  <si>
    <t>Presenza di una zona "sporca" (esterna alla zona ad accesso ristretto) per parcheggio veicoli di visitatori (veterinari, rappresentanti, dipendenti, ecc.).</t>
  </si>
  <si>
    <t>Presenza di una zona "filtro": area carico/scarico dei veicoli non aziendali (esterna alla zona ad accesso ristretto).</t>
  </si>
  <si>
    <t>Presenza di vie di accesso per il camion del trasporto latte adeguatamente distanti dalle aree di stabulazione, stoccaggio alimenti e stoccaggio reflui.</t>
  </si>
  <si>
    <t>Presenza di un’area dedicata allo smaltimento delle carcasse e dei feti abortiti esterna alla zona di accesso ristretto opportunamente preparate per raccogliere i SOA.</t>
  </si>
  <si>
    <t>Presenza di un’area di quarantena opportunamente dimensionata per le operazioni di ripopolamento e localizzata all’esterno della zona di accesso ristretto.</t>
  </si>
  <si>
    <t>Presenza di un’area di parcheggio dei mezzi aziendali.</t>
  </si>
  <si>
    <t>Presenza di spogliatoio per il personale aziendale localizzato in zona filtro per garantire barriera igienica del personale (zona accesso controllato).</t>
  </si>
  <si>
    <t>Presenza di segnaletica chiara e funzionale ad escludere l’accesso alle strutture a personale non addetto e/o non autorizzato.</t>
  </si>
  <si>
    <t>Presenza di segnaletica riportante le procedure da seguire per visitatori, ivi inclusi sosta dei veicoli e percorsi.</t>
  </si>
  <si>
    <t>Presenza di indicazioni sui punti di transito tra zone a diverso livello di rischio (Zona ad accesso controllato ZAC e zona ad accesso ristretto ZAR).</t>
  </si>
  <si>
    <t>ESTERNA</t>
  </si>
  <si>
    <t>MISURE DI BIOSICUREZZA</t>
  </si>
  <si>
    <t>INTERNA</t>
  </si>
  <si>
    <t>Presenza di strutture adeguate per una opportuna compartimentazione delle diverse categorie di animali.</t>
  </si>
  <si>
    <t>Presenza di una struttura di “isolamento” opportunamente dimensionata e sufficientemente distanziata da: aree di stabulazione degli animali, stoccaggio alimenti e stoccaggio reflui.</t>
  </si>
  <si>
    <t>Presenza di vasche di stoccaggio (preferibilmente 2) per lo stoccaggio dei reflui di allevamento opportunamente dimensionate e sufficientemente distanziate da: aree di stabulazione degli animali, stoccaggio alimenti. Tali strutture devono essere opportunamente delimitate al fine di evitare contatti accidentali con persone, animali e cose</t>
  </si>
  <si>
    <t>In aggiunta alla normativa vigente, approvvigionamento di acqua di abbeverata sottoposta a processi di sanificazione e ad analisi e controlli periodici al fine di garantire l’assenza di sostanze o microrganismi nocivi</t>
  </si>
  <si>
    <t>Carico animale adeguato alle strutture esistenti al fine di garantire una densità adeguata. (vedi sopra)</t>
  </si>
  <si>
    <t>Presenza di una struttura di “infermeria” opportunamente dimensionata e sufficientemente distanziata da: aree di stabulazione degli animali, stoccaggio alimenti e stoccaggio reflui</t>
  </si>
  <si>
    <t xml:space="preserve">1 -  </t>
  </si>
  <si>
    <t xml:space="preserve">2 -  </t>
  </si>
  <si>
    <t xml:space="preserve">3 -  </t>
  </si>
  <si>
    <t xml:space="preserve">4 -  </t>
  </si>
  <si>
    <t xml:space="preserve">5 -  </t>
  </si>
  <si>
    <t xml:space="preserve">6 -  </t>
  </si>
  <si>
    <t xml:space="preserve">7 -  </t>
  </si>
  <si>
    <t xml:space="preserve">8 -  </t>
  </si>
  <si>
    <t xml:space="preserve">9 -  </t>
  </si>
  <si>
    <t xml:space="preserve">10 -  </t>
  </si>
  <si>
    <t xml:space="preserve">11 -  </t>
  </si>
  <si>
    <t xml:space="preserve">12 -  </t>
  </si>
  <si>
    <t xml:space="preserve">13 -  </t>
  </si>
  <si>
    <t xml:space="preserve">14 -  </t>
  </si>
  <si>
    <t xml:space="preserve">15 -  </t>
  </si>
  <si>
    <t xml:space="preserve">16 -  </t>
  </si>
  <si>
    <t xml:space="preserve">17 -  </t>
  </si>
  <si>
    <t xml:space="preserve">18 -  </t>
  </si>
  <si>
    <t xml:space="preserve">19 -  </t>
  </si>
  <si>
    <t xml:space="preserve">20 -  </t>
  </si>
  <si>
    <t xml:space="preserve">21 -  </t>
  </si>
  <si>
    <t>Presenza impianti di biogas</t>
  </si>
  <si>
    <t>Inserire il riferimento agli elaborati progettuali (tavola,relazione,punto, paragrafo...) riferimento progetto indicare la parte della relazione o del computo metrico</t>
  </si>
  <si>
    <t>Rispetto della capacità minima di stoccaggio</t>
  </si>
  <si>
    <t>azienda con ordinamenti colturali diversi da quelli precedenti</t>
  </si>
  <si>
    <r>
      <t>Strutture aziendali di stoccaggio (m</t>
    </r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>)</t>
    </r>
  </si>
  <si>
    <t>SI</t>
  </si>
  <si>
    <t>NO</t>
  </si>
  <si>
    <t>ESITO VERIFICA  SCHEDA</t>
  </si>
  <si>
    <t>Elemento di verifica</t>
  </si>
  <si>
    <t>valore</t>
  </si>
  <si>
    <t xml:space="preserve">Stoccaggio materiali palabili su platea impermeabilizzata munita di cordolo su non più di tre lati </t>
  </si>
  <si>
    <t>Copertura vasche di stoccaggio per le frazioni palabili di digestato</t>
  </si>
  <si>
    <t>Stoccaggi in modo da poter accogliere le acque di lavaggio  e le acque meteoriche convogliate nei contenitori di stoccaggio da superfici impermeabilizzate</t>
  </si>
  <si>
    <t>Azienda che produce quantità &lt;= 6.000 kg di N per anno</t>
  </si>
  <si>
    <t>Azienda che produce quantità &gt; 6.000 kg di N per anno con materiali non palabili frazionati in almeno due contenitori</t>
  </si>
  <si>
    <r>
      <t>Volume massimo dei nuovi contenitori non superiore a 6000 m</t>
    </r>
    <r>
      <rPr>
        <vertAlign val="superscript"/>
        <sz val="8"/>
        <color theme="1"/>
        <rFont val="Arial"/>
        <family val="2"/>
      </rPr>
      <t>3</t>
    </r>
  </si>
  <si>
    <t>Rispetto dei requisiti tecnici e norme di salvaguardia ambientale</t>
  </si>
  <si>
    <t>azienda con terreni caratterizzati da assetti colturali che prevedono la presenza di medicai, prati di medica e lunga durata e/o con cereali autunno vernini</t>
  </si>
  <si>
    <r>
      <t>m</t>
    </r>
    <r>
      <rPr>
        <b/>
        <vertAlign val="superscript"/>
        <sz val="8"/>
        <color theme="1"/>
        <rFont val="Arial"/>
        <family val="2"/>
      </rPr>
      <t>2</t>
    </r>
  </si>
  <si>
    <r>
      <t>Quantità di effluenti da stoccare, calcolata utilizzando i parametri dell'allegato B della DGR 104/2022 (m</t>
    </r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>/anno)</t>
    </r>
  </si>
  <si>
    <t>Superficie di stoccaggio idonea rispetto al materiale stoccato (allegato B - DGR 104/2022)</t>
  </si>
  <si>
    <t>Adozione di una delle tecniche per la riduzione delle emissioni (tabella 2 dell'allegato B  - DGR 104/2022)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</si>
</sst>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rgb="FF000000"/>
      <name val="Segoe U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vertAlign val="superscript"/>
      <sz val="8"/>
      <color theme="1"/>
      <name val="Arial"/>
      <family val="2"/>
    </font>
    <font>
      <b/>
      <sz val="7"/>
      <color theme="1"/>
      <name val="Arial"/>
      <family val="2"/>
    </font>
    <font>
      <sz val="8"/>
      <color theme="8" tint="0.79998168889431442"/>
      <name val="Arial"/>
      <family val="2"/>
    </font>
    <font>
      <b/>
      <vertAlign val="superscript"/>
      <sz val="8"/>
      <color theme="1"/>
      <name val="Arial"/>
      <family val="2"/>
    </font>
    <font>
      <b/>
      <sz val="8"/>
      <color theme="9" tint="0.3999755851924192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9" fontId="2" fillId="7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/>
    <xf numFmtId="0" fontId="2" fillId="2" borderId="1" xfId="0" applyFont="1" applyFill="1" applyBorder="1"/>
    <xf numFmtId="0" fontId="2" fillId="8" borderId="1" xfId="0" applyFont="1" applyFill="1" applyBorder="1" applyAlignment="1">
      <alignment horizontal="center"/>
    </xf>
    <xf numFmtId="4" fontId="2" fillId="8" borderId="1" xfId="0" applyNumberFormat="1" applyFont="1" applyFill="1" applyBorder="1"/>
    <xf numFmtId="0" fontId="2" fillId="8" borderId="1" xfId="0" applyFont="1" applyFill="1" applyBorder="1"/>
    <xf numFmtId="0" fontId="9" fillId="0" borderId="0" xfId="0" applyFont="1"/>
    <xf numFmtId="4" fontId="8" fillId="0" borderId="0" xfId="0" applyNumberFormat="1" applyFont="1"/>
    <xf numFmtId="0" fontId="8" fillId="2" borderId="1" xfId="0" applyFont="1" applyFill="1" applyBorder="1"/>
    <xf numFmtId="43" fontId="8" fillId="2" borderId="1" xfId="0" applyNumberFormat="1" applyFont="1" applyFill="1" applyBorder="1"/>
    <xf numFmtId="0" fontId="5" fillId="5" borderId="2" xfId="0" applyFont="1" applyFill="1" applyBorder="1"/>
    <xf numFmtId="0" fontId="5" fillId="5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0" fontId="4" fillId="6" borderId="0" xfId="0" applyFont="1" applyFill="1" applyAlignment="1">
      <alignment vertical="center"/>
    </xf>
    <xf numFmtId="4" fontId="4" fillId="6" borderId="0" xfId="0" applyNumberFormat="1" applyFont="1" applyFill="1" applyAlignment="1">
      <alignment vertical="center"/>
    </xf>
    <xf numFmtId="4" fontId="2" fillId="6" borderId="0" xfId="0" applyNumberFormat="1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11" fillId="9" borderId="0" xfId="0" applyFont="1" applyFill="1"/>
    <xf numFmtId="0" fontId="12" fillId="9" borderId="0" xfId="0" applyFont="1" applyFill="1"/>
    <xf numFmtId="0" fontId="12" fillId="9" borderId="0" xfId="0" applyFont="1" applyFill="1" applyAlignment="1">
      <alignment horizontal="right"/>
    </xf>
    <xf numFmtId="0" fontId="14" fillId="6" borderId="0" xfId="0" applyFont="1" applyFill="1" applyAlignment="1">
      <alignment horizontal="left" vertical="center"/>
    </xf>
    <xf numFmtId="0" fontId="14" fillId="6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12" borderId="0" xfId="0" applyFont="1" applyFill="1" applyAlignment="1">
      <alignment horizontal="center"/>
    </xf>
    <xf numFmtId="0" fontId="9" fillId="12" borderId="0" xfId="0" applyFont="1" applyFill="1" applyAlignment="1">
      <alignment horizontal="left" indent="1"/>
    </xf>
    <xf numFmtId="0" fontId="9" fillId="12" borderId="0" xfId="0" applyFont="1" applyFill="1" applyAlignment="1">
      <alignment wrapText="1"/>
    </xf>
    <xf numFmtId="0" fontId="9" fillId="12" borderId="0" xfId="0" applyFont="1" applyFill="1" applyAlignment="1">
      <alignment horizontal="justify" vertical="center" wrapText="1"/>
    </xf>
    <xf numFmtId="0" fontId="9" fillId="0" borderId="0" xfId="0" applyFont="1" applyAlignment="1">
      <alignment horizontal="right"/>
    </xf>
    <xf numFmtId="0" fontId="9" fillId="12" borderId="0" xfId="0" applyFont="1" applyFill="1" applyAlignment="1">
      <alignment horizontal="right" vertical="center"/>
    </xf>
    <xf numFmtId="0" fontId="9" fillId="12" borderId="0" xfId="0" applyFont="1" applyFill="1" applyProtection="1">
      <protection locked="0"/>
    </xf>
    <xf numFmtId="0" fontId="9" fillId="0" borderId="0" xfId="0" applyFont="1" applyAlignment="1">
      <alignment wrapText="1"/>
    </xf>
    <xf numFmtId="0" fontId="18" fillId="2" borderId="0" xfId="0" applyFont="1" applyFill="1" applyAlignment="1">
      <alignment horizontal="center" wrapText="1"/>
    </xf>
    <xf numFmtId="0" fontId="9" fillId="3" borderId="0" xfId="0" applyFont="1" applyFill="1"/>
    <xf numFmtId="0" fontId="9" fillId="14" borderId="0" xfId="0" applyFont="1" applyFill="1"/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wrapText="1"/>
    </xf>
    <xf numFmtId="0" fontId="9" fillId="14" borderId="0" xfId="0" applyFont="1" applyFill="1" applyAlignment="1">
      <alignment vertical="center" wrapText="1"/>
    </xf>
    <xf numFmtId="0" fontId="9" fillId="14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9" fillId="14" borderId="0" xfId="0" applyFont="1" applyFill="1" applyProtection="1">
      <protection locked="0"/>
    </xf>
    <xf numFmtId="0" fontId="9" fillId="14" borderId="0" xfId="0" applyFont="1" applyFill="1" applyAlignment="1" applyProtection="1">
      <alignment horizontal="center" vertical="center"/>
      <protection locked="0"/>
    </xf>
    <xf numFmtId="4" fontId="9" fillId="14" borderId="0" xfId="0" applyNumberFormat="1" applyFont="1" applyFill="1" applyAlignment="1" applyProtection="1">
      <alignment horizontal="right" vertical="center" indent="1"/>
      <protection locked="0"/>
    </xf>
    <xf numFmtId="0" fontId="9" fillId="14" borderId="0" xfId="0" applyFont="1" applyFill="1" applyAlignment="1">
      <alignment horizontal="justify" vertical="center" wrapText="1"/>
    </xf>
    <xf numFmtId="0" fontId="9" fillId="14" borderId="0" xfId="0" applyFont="1" applyFill="1" applyAlignment="1">
      <alignment horizontal="left" vertical="center" wrapText="1" indent="3"/>
    </xf>
    <xf numFmtId="0" fontId="5" fillId="6" borderId="0" xfId="0" applyFont="1" applyFill="1" applyAlignment="1">
      <alignment vertical="center"/>
    </xf>
    <xf numFmtId="0" fontId="5" fillId="6" borderId="0" xfId="0" applyFont="1" applyFill="1" applyAlignment="1">
      <alignment horizontal="center" vertical="center"/>
    </xf>
    <xf numFmtId="4" fontId="5" fillId="9" borderId="0" xfId="0" applyNumberFormat="1" applyFont="1" applyFill="1" applyAlignment="1" applyProtection="1">
      <alignment horizontal="right" vertical="center"/>
      <protection locked="0"/>
    </xf>
    <xf numFmtId="4" fontId="5" fillId="6" borderId="0" xfId="0" applyNumberFormat="1" applyFont="1" applyFill="1" applyAlignment="1">
      <alignment vertical="center"/>
    </xf>
    <xf numFmtId="0" fontId="5" fillId="9" borderId="0" xfId="0" applyFont="1" applyFill="1" applyAlignment="1" applyProtection="1">
      <alignment horizontal="right" vertical="center"/>
      <protection locked="0"/>
    </xf>
    <xf numFmtId="0" fontId="5" fillId="12" borderId="0" xfId="0" applyFont="1" applyFill="1" applyAlignment="1">
      <alignment vertical="center"/>
    </xf>
    <xf numFmtId="43" fontId="5" fillId="13" borderId="0" xfId="1" applyFont="1" applyFill="1" applyBorder="1" applyAlignment="1" applyProtection="1">
      <alignment horizontal="right" vertical="center"/>
      <protection locked="0"/>
    </xf>
    <xf numFmtId="43" fontId="5" fillId="12" borderId="0" xfId="1" applyFont="1" applyFill="1" applyBorder="1" applyAlignment="1" applyProtection="1">
      <alignment vertical="center"/>
    </xf>
    <xf numFmtId="1" fontId="21" fillId="13" borderId="0" xfId="1" applyNumberFormat="1" applyFont="1" applyFill="1" applyBorder="1" applyAlignment="1" applyProtection="1">
      <alignment horizontal="right" vertical="center"/>
      <protection locked="0"/>
    </xf>
    <xf numFmtId="0" fontId="5" fillId="12" borderId="5" xfId="0" applyFont="1" applyFill="1" applyBorder="1" applyAlignment="1">
      <alignment vertical="center"/>
    </xf>
    <xf numFmtId="1" fontId="5" fillId="13" borderId="5" xfId="1" applyNumberFormat="1" applyFont="1" applyFill="1" applyBorder="1" applyAlignment="1" applyProtection="1">
      <alignment horizontal="center" vertical="center"/>
      <protection locked="0"/>
    </xf>
    <xf numFmtId="43" fontId="5" fillId="12" borderId="5" xfId="1" applyFont="1" applyFill="1" applyBorder="1" applyAlignment="1" applyProtection="1">
      <alignment vertical="center"/>
    </xf>
    <xf numFmtId="43" fontId="5" fillId="13" borderId="5" xfId="1" applyFont="1" applyFill="1" applyBorder="1" applyAlignment="1" applyProtection="1">
      <alignment horizontal="right" vertical="center"/>
      <protection locked="0"/>
    </xf>
    <xf numFmtId="43" fontId="11" fillId="12" borderId="0" xfId="1" applyFont="1" applyFill="1" applyBorder="1" applyAlignment="1" applyProtection="1">
      <alignment vertical="center"/>
    </xf>
    <xf numFmtId="43" fontId="11" fillId="12" borderId="5" xfId="1" applyFont="1" applyFill="1" applyBorder="1" applyAlignment="1" applyProtection="1">
      <alignment vertical="center"/>
    </xf>
    <xf numFmtId="0" fontId="9" fillId="0" borderId="1" xfId="0" applyFont="1" applyBorder="1" applyAlignment="1">
      <alignment horizontal="center"/>
    </xf>
    <xf numFmtId="0" fontId="22" fillId="10" borderId="1" xfId="0" applyFont="1" applyFill="1" applyBorder="1" applyAlignment="1">
      <alignment vertical="center"/>
    </xf>
    <xf numFmtId="0" fontId="11" fillId="3" borderId="0" xfId="0" applyFont="1" applyFill="1" applyAlignment="1">
      <alignment vertical="center" wrapText="1"/>
    </xf>
    <xf numFmtId="0" fontId="23" fillId="14" borderId="0" xfId="0" applyFont="1" applyFill="1" applyAlignment="1">
      <alignment horizontal="justify" vertical="center" wrapText="1"/>
    </xf>
    <xf numFmtId="4" fontId="23" fillId="14" borderId="0" xfId="0" applyNumberFormat="1" applyFont="1" applyFill="1" applyAlignment="1">
      <alignment horizontal="right" vertical="center" indent="1"/>
    </xf>
    <xf numFmtId="0" fontId="9" fillId="14" borderId="0" xfId="0" applyFont="1" applyFill="1" applyAlignment="1">
      <alignment horizontal="center" vertical="center" wrapText="1"/>
    </xf>
    <xf numFmtId="0" fontId="10" fillId="9" borderId="0" xfId="0" applyFont="1" applyFill="1" applyAlignment="1">
      <alignment horizontal="left"/>
    </xf>
    <xf numFmtId="0" fontId="5" fillId="12" borderId="0" xfId="0" applyFont="1" applyFill="1" applyAlignment="1">
      <alignment horizontal="left" vertical="center" indent="5"/>
    </xf>
    <xf numFmtId="0" fontId="5" fillId="12" borderId="0" xfId="0" applyFont="1" applyFill="1" applyAlignment="1">
      <alignment vertical="center"/>
    </xf>
    <xf numFmtId="0" fontId="13" fillId="10" borderId="0" xfId="0" applyFont="1" applyFill="1" applyAlignment="1">
      <alignment horizontal="center"/>
    </xf>
    <xf numFmtId="0" fontId="6" fillId="11" borderId="0" xfId="0" applyFont="1" applyFill="1" applyAlignment="1">
      <alignment horizontal="left" vertical="center"/>
    </xf>
    <xf numFmtId="0" fontId="6" fillId="11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 vertical="center" wrapText="1"/>
    </xf>
    <xf numFmtId="0" fontId="6" fillId="10" borderId="0" xfId="0" applyFont="1" applyFill="1" applyAlignment="1">
      <alignment horizontal="left" vertical="center"/>
    </xf>
    <xf numFmtId="0" fontId="13" fillId="11" borderId="0" xfId="0" applyFont="1" applyFill="1" applyAlignment="1">
      <alignment horizontal="center" vertical="center"/>
    </xf>
    <xf numFmtId="0" fontId="5" fillId="12" borderId="5" xfId="0" applyFont="1" applyFill="1" applyBorder="1" applyAlignment="1">
      <alignment horizontal="left" vertical="center" indent="5"/>
    </xf>
    <xf numFmtId="0" fontId="5" fillId="12" borderId="5" xfId="0" applyFont="1" applyFill="1" applyBorder="1" applyAlignment="1">
      <alignment vertical="center"/>
    </xf>
    <xf numFmtId="0" fontId="19" fillId="14" borderId="0" xfId="0" applyFont="1" applyFill="1" applyAlignment="1" applyProtection="1">
      <alignment horizontal="center" vertical="center"/>
      <protection locked="0"/>
    </xf>
    <xf numFmtId="0" fontId="15" fillId="3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/>
    </xf>
    <xf numFmtId="0" fontId="2" fillId="7" borderId="1" xfId="0" applyFont="1" applyFill="1" applyBorder="1"/>
    <xf numFmtId="0" fontId="2" fillId="7" borderId="1" xfId="0" applyFont="1" applyFill="1" applyBorder="1" applyAlignment="1">
      <alignment horizontal="left" indent="5"/>
    </xf>
    <xf numFmtId="0" fontId="2" fillId="3" borderId="1" xfId="0" applyFont="1" applyFill="1" applyBorder="1"/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indent="5"/>
    </xf>
  </cellXfs>
  <cellStyles count="2">
    <cellStyle name="Migliaia" xfId="1" builtinId="3"/>
    <cellStyle name="Normale" xfId="0" builtinId="0"/>
  </cellStyles>
  <dxfs count="1">
    <dxf>
      <font>
        <color rgb="FFFF0000"/>
      </font>
    </dxf>
  </dxfs>
  <tableStyles count="1" defaultTableStyle="TableStyleMedium2" defaultPivotStyle="PivotStyleLight16">
    <tableStyle name="Invisible" pivot="0" table="0" count="0" xr9:uid="{F4C16678-5CAF-465B-BFC7-776D4428E3AD}"/>
  </tableStyles>
  <colors>
    <mruColors>
      <color rgb="FFFFFF99"/>
      <color rgb="FFFF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checked="Checked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firstButton="1" lockText="1" noThreeD="1"/>
</file>

<file path=xl/ctrlProps/ctrlProp15.xml><?xml version="1.0" encoding="utf-8"?>
<formControlPr xmlns="http://schemas.microsoft.com/office/spreadsheetml/2009/9/main" objectType="Radio" checked="Checked" lockText="1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checked="Checked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checked="Checked" firstButton="1" fmlaLink="$D$7" lockText="1" noThreeD="1"/>
</file>

<file path=xl/ctrlProps/ctrlProp20.xml><?xml version="1.0" encoding="utf-8"?>
<formControlPr xmlns="http://schemas.microsoft.com/office/spreadsheetml/2009/9/main" objectType="Radio" firstButton="1" lockText="1" noThreeD="1"/>
</file>

<file path=xl/ctrlProps/ctrlProp21.xml><?xml version="1.0" encoding="utf-8"?>
<formControlPr xmlns="http://schemas.microsoft.com/office/spreadsheetml/2009/9/main" objectType="Radio" checked="Checked" lockText="1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Radio" firstButton="1" lockText="1" noThreeD="1"/>
</file>

<file path=xl/ctrlProps/ctrlProp24.xml><?xml version="1.0" encoding="utf-8"?>
<formControlPr xmlns="http://schemas.microsoft.com/office/spreadsheetml/2009/9/main" objectType="Radio" checked="Checked" lockText="1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checked="Checked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checked="Checked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checked="Checked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checked="Checked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checked="Checked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checked="Checked" lockText="1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Radio" firstButton="1" lockText="1" noThreeD="1"/>
</file>

<file path=xl/ctrlProps/ctrlProp48.xml><?xml version="1.0" encoding="utf-8"?>
<formControlPr xmlns="http://schemas.microsoft.com/office/spreadsheetml/2009/9/main" objectType="Radio" checked="Checked" lockText="1" noThreeD="1"/>
</file>

<file path=xl/ctrlProps/ctrlProp4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fmlaLink="C8" lockText="1" noThreeD="1"/>
</file>

<file path=xl/ctrlProps/ctrlProp50.xml><?xml version="1.0" encoding="utf-8"?>
<formControlPr xmlns="http://schemas.microsoft.com/office/spreadsheetml/2009/9/main" objectType="Radio" firstButton="1" lockText="1" noThreeD="1"/>
</file>

<file path=xl/ctrlProps/ctrlProp51.xml><?xml version="1.0" encoding="utf-8"?>
<formControlPr xmlns="http://schemas.microsoft.com/office/spreadsheetml/2009/9/main" objectType="Radio" checked="Checked" lockText="1" noThreeD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Radio" firstButton="1" lockText="1" noThreeD="1"/>
</file>

<file path=xl/ctrlProps/ctrlProp54.xml><?xml version="1.0" encoding="utf-8"?>
<formControlPr xmlns="http://schemas.microsoft.com/office/spreadsheetml/2009/9/main" objectType="Radio" checked="Checked" lockText="1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Radio" firstButton="1" lockText="1" noThreeD="1"/>
</file>

<file path=xl/ctrlProps/ctrlProp57.xml><?xml version="1.0" encoding="utf-8"?>
<formControlPr xmlns="http://schemas.microsoft.com/office/spreadsheetml/2009/9/main" objectType="Radio" checked="Checked" lockText="1" noThreeD="1"/>
</file>

<file path=xl/ctrlProps/ctrlProp58.xml><?xml version="1.0" encoding="utf-8"?>
<formControlPr xmlns="http://schemas.microsoft.com/office/spreadsheetml/2009/9/main" objectType="GBox" noThreeD="1"/>
</file>

<file path=xl/ctrlProps/ctrlProp59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60.xml><?xml version="1.0" encoding="utf-8"?>
<formControlPr xmlns="http://schemas.microsoft.com/office/spreadsheetml/2009/9/main" objectType="Radio" checked="Checked" lockText="1" noThreeD="1"/>
</file>

<file path=xl/ctrlProps/ctrlProp61.xml><?xml version="1.0" encoding="utf-8"?>
<formControlPr xmlns="http://schemas.microsoft.com/office/spreadsheetml/2009/9/main" objectType="GBox" noThreeD="1"/>
</file>

<file path=xl/ctrlProps/ctrlProp62.xml><?xml version="1.0" encoding="utf-8"?>
<formControlPr xmlns="http://schemas.microsoft.com/office/spreadsheetml/2009/9/main" objectType="Radio" firstButton="1" lockText="1" noThreeD="1"/>
</file>

<file path=xl/ctrlProps/ctrlProp63.xml><?xml version="1.0" encoding="utf-8"?>
<formControlPr xmlns="http://schemas.microsoft.com/office/spreadsheetml/2009/9/main" objectType="Radio" checked="Checked" lockText="1" noThreeD="1"/>
</file>

<file path=xl/ctrlProps/ctrlProp64.xml><?xml version="1.0" encoding="utf-8"?>
<formControlPr xmlns="http://schemas.microsoft.com/office/spreadsheetml/2009/9/main" objectType="GBox" noThreeD="1"/>
</file>

<file path=xl/ctrlProps/ctrlProp65.xml><?xml version="1.0" encoding="utf-8"?>
<formControlPr xmlns="http://schemas.microsoft.com/office/spreadsheetml/2009/9/main" objectType="Radio" firstButton="1" lockText="1" noThreeD="1"/>
</file>

<file path=xl/ctrlProps/ctrlProp66.xml><?xml version="1.0" encoding="utf-8"?>
<formControlPr xmlns="http://schemas.microsoft.com/office/spreadsheetml/2009/9/main" objectType="Radio" checked="Checked" lockText="1" noThreeD="1"/>
</file>

<file path=xl/ctrlProps/ctrlProp67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Radio" firstButton="1" lockText="1" noThreeD="1"/>
</file>

<file path=xl/ctrlProps/ctrlProp69.xml><?xml version="1.0" encoding="utf-8"?>
<formControlPr xmlns="http://schemas.microsoft.com/office/spreadsheetml/2009/9/main" objectType="Radio" checked="Checked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9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png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svg"/><Relationship Id="rId4" Type="http://schemas.openxmlformats.org/officeDocument/2006/relationships/image" Target="../media/image4.emf"/><Relationship Id="rId9" Type="http://schemas.openxmlformats.org/officeDocument/2006/relationships/image" Target="../media/image9.png"/><Relationship Id="rId14" Type="http://schemas.openxmlformats.org/officeDocument/2006/relationships/image" Target="../media/image14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7" Type="http://schemas.openxmlformats.org/officeDocument/2006/relationships/image" Target="../media/image31.svg"/><Relationship Id="rId2" Type="http://schemas.openxmlformats.org/officeDocument/2006/relationships/image" Target="../media/image8.svg"/><Relationship Id="rId1" Type="http://schemas.openxmlformats.org/officeDocument/2006/relationships/image" Target="../media/image7.png"/><Relationship Id="rId6" Type="http://schemas.openxmlformats.org/officeDocument/2006/relationships/image" Target="../media/image30.svg"/><Relationship Id="rId5" Type="http://schemas.openxmlformats.org/officeDocument/2006/relationships/image" Target="../media/image29.png"/><Relationship Id="rId4" Type="http://schemas.openxmlformats.org/officeDocument/2006/relationships/image" Target="../media/image10.sv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4.emf"/><Relationship Id="rId3" Type="http://schemas.openxmlformats.org/officeDocument/2006/relationships/image" Target="../media/image19.emf"/><Relationship Id="rId7" Type="http://schemas.openxmlformats.org/officeDocument/2006/relationships/image" Target="../media/image23.emf"/><Relationship Id="rId2" Type="http://schemas.openxmlformats.org/officeDocument/2006/relationships/image" Target="../media/image18.emf"/><Relationship Id="rId1" Type="http://schemas.openxmlformats.org/officeDocument/2006/relationships/image" Target="../media/image17.emf"/><Relationship Id="rId6" Type="http://schemas.openxmlformats.org/officeDocument/2006/relationships/image" Target="../media/image22.emf"/><Relationship Id="rId5" Type="http://schemas.openxmlformats.org/officeDocument/2006/relationships/image" Target="../media/image21.emf"/><Relationship Id="rId10" Type="http://schemas.openxmlformats.org/officeDocument/2006/relationships/image" Target="../media/image26.emf"/><Relationship Id="rId4" Type="http://schemas.openxmlformats.org/officeDocument/2006/relationships/image" Target="../media/image20.emf"/><Relationship Id="rId9" Type="http://schemas.openxmlformats.org/officeDocument/2006/relationships/image" Target="../media/image25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</xdr:row>
          <xdr:rowOff>19050</xdr:rowOff>
        </xdr:from>
        <xdr:to>
          <xdr:col>11</xdr:col>
          <xdr:colOff>514350</xdr:colOff>
          <xdr:row>3</xdr:row>
          <xdr:rowOff>295275</xdr:rowOff>
        </xdr:to>
        <xdr:pic>
          <xdr:nvPicPr>
            <xdr:cNvPr id="23" name="Immagine 22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A1controlloST" spid="_x0000_s27404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8953500" y="609600"/>
              <a:ext cx="400050" cy="276225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4</xdr:row>
          <xdr:rowOff>22860</xdr:rowOff>
        </xdr:from>
        <xdr:to>
          <xdr:col>11</xdr:col>
          <xdr:colOff>514350</xdr:colOff>
          <xdr:row>4</xdr:row>
          <xdr:rowOff>299085</xdr:rowOff>
        </xdr:to>
        <xdr:pic>
          <xdr:nvPicPr>
            <xdr:cNvPr id="10" name="Immagine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A2controlloDE" spid="_x0000_s27405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8953500" y="927735"/>
              <a:ext cx="400050" cy="276225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</xdr:row>
          <xdr:rowOff>26670</xdr:rowOff>
        </xdr:from>
        <xdr:to>
          <xdr:col>11</xdr:col>
          <xdr:colOff>514350</xdr:colOff>
          <xdr:row>5</xdr:row>
          <xdr:rowOff>302895</xdr:rowOff>
        </xdr:to>
        <xdr:pic>
          <xdr:nvPicPr>
            <xdr:cNvPr id="11" name="Immagine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A3controlloES" spid="_x0000_s27406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8953500" y="1245870"/>
              <a:ext cx="400050" cy="276225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6</xdr:row>
          <xdr:rowOff>30480</xdr:rowOff>
        </xdr:from>
        <xdr:to>
          <xdr:col>11</xdr:col>
          <xdr:colOff>514350</xdr:colOff>
          <xdr:row>6</xdr:row>
          <xdr:rowOff>306705</xdr:rowOff>
        </xdr:to>
        <xdr:pic>
          <xdr:nvPicPr>
            <xdr:cNvPr id="13" name="Immagine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A4controlloCU" spid="_x0000_s27407"/>
                </a:ext>
              </a:extLst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8953500" y="1564005"/>
              <a:ext cx="400050" cy="276225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34290</xdr:rowOff>
        </xdr:from>
        <xdr:to>
          <xdr:col>11</xdr:col>
          <xdr:colOff>514350</xdr:colOff>
          <xdr:row>7</xdr:row>
          <xdr:rowOff>310515</xdr:rowOff>
        </xdr:to>
        <xdr:pic>
          <xdr:nvPicPr>
            <xdr:cNvPr id="14" name="Immagine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A5controlloMA" spid="_x0000_s27408"/>
                </a:ext>
              </a:extLst>
            </xdr:cNvPicPr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8953500" y="1882140"/>
              <a:ext cx="400050" cy="276225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9525</xdr:rowOff>
        </xdr:from>
        <xdr:to>
          <xdr:col>4</xdr:col>
          <xdr:colOff>0</xdr:colOff>
          <xdr:row>6</xdr:row>
          <xdr:rowOff>257175</xdr:rowOff>
        </xdr:to>
        <xdr:sp macro="" textlink="">
          <xdr:nvSpPr>
            <xdr:cNvPr id="1120" name="Group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28575</xdr:rowOff>
        </xdr:from>
        <xdr:to>
          <xdr:col>3</xdr:col>
          <xdr:colOff>304800</xdr:colOff>
          <xdr:row>6</xdr:row>
          <xdr:rowOff>247650</xdr:rowOff>
        </xdr:to>
        <xdr:sp macro="" textlink="">
          <xdr:nvSpPr>
            <xdr:cNvPr id="1121" name="Option Button 97" descr="SI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6</xdr:row>
          <xdr:rowOff>28575</xdr:rowOff>
        </xdr:from>
        <xdr:to>
          <xdr:col>3</xdr:col>
          <xdr:colOff>628650</xdr:colOff>
          <xdr:row>6</xdr:row>
          <xdr:rowOff>247650</xdr:rowOff>
        </xdr:to>
        <xdr:sp macro="" textlink="">
          <xdr:nvSpPr>
            <xdr:cNvPr id="1122" name="Option Button 98" descr="No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114300</xdr:colOff>
          <xdr:row>8</xdr:row>
          <xdr:rowOff>38100</xdr:rowOff>
        </xdr:from>
        <xdr:ext cx="400050" cy="276225"/>
        <xdr:pic>
          <xdr:nvPicPr>
            <xdr:cNvPr id="2" name="Immagine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A6controlloAL" spid="_x0000_s27409"/>
                </a:ext>
              </a:extLst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8953500" y="2200275"/>
              <a:ext cx="400050" cy="276225"/>
            </a:xfrm>
            <a:prstGeom prst="rect">
              <a:avLst/>
            </a:prstGeom>
          </xdr:spPr>
        </xdr:pic>
        <xdr:clientData/>
      </xdr:oneCellAnchor>
    </mc:Choice>
    <mc:Fallback/>
  </mc:AlternateContent>
  <xdr:twoCellAnchor editAs="oneCell">
    <xdr:from>
      <xdr:col>8</xdr:col>
      <xdr:colOff>66675</xdr:colOff>
      <xdr:row>17</xdr:row>
      <xdr:rowOff>28575</xdr:rowOff>
    </xdr:from>
    <xdr:to>
      <xdr:col>8</xdr:col>
      <xdr:colOff>318675</xdr:colOff>
      <xdr:row>17</xdr:row>
      <xdr:rowOff>280575</xdr:rowOff>
    </xdr:to>
    <xdr:pic>
      <xdr:nvPicPr>
        <xdr:cNvPr id="6" name="Elemento grafico 5" descr="Badge Tick1 con riempimento a tinta unita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419225" y="857250"/>
          <a:ext cx="252000" cy="252000"/>
        </a:xfrm>
        <a:prstGeom prst="rect">
          <a:avLst/>
        </a:prstGeom>
      </xdr:spPr>
    </xdr:pic>
    <xdr:clientData/>
  </xdr:twoCellAnchor>
  <xdr:twoCellAnchor editAs="oneCell">
    <xdr:from>
      <xdr:col>8</xdr:col>
      <xdr:colOff>66675</xdr:colOff>
      <xdr:row>16</xdr:row>
      <xdr:rowOff>19050</xdr:rowOff>
    </xdr:from>
    <xdr:to>
      <xdr:col>8</xdr:col>
      <xdr:colOff>318675</xdr:colOff>
      <xdr:row>16</xdr:row>
      <xdr:rowOff>271050</xdr:rowOff>
    </xdr:to>
    <xdr:pic>
      <xdr:nvPicPr>
        <xdr:cNvPr id="7" name="Elemento grafico 6" descr="Badge Non seguire più con riempimento a tinta unita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419225" y="571500"/>
          <a:ext cx="252000" cy="252000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</xdr:colOff>
      <xdr:row>15</xdr:row>
      <xdr:rowOff>85725</xdr:rowOff>
    </xdr:from>
    <xdr:to>
      <xdr:col>8</xdr:col>
      <xdr:colOff>328200</xdr:colOff>
      <xdr:row>16</xdr:row>
      <xdr:rowOff>23400</xdr:rowOff>
    </xdr:to>
    <xdr:pic>
      <xdr:nvPicPr>
        <xdr:cNvPr id="8" name="Elemento grafico 7" descr="Varie contorn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428750" y="361950"/>
          <a:ext cx="252000" cy="252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3</xdr:row>
          <xdr:rowOff>9525</xdr:rowOff>
        </xdr:from>
        <xdr:to>
          <xdr:col>14</xdr:col>
          <xdr:colOff>495300</xdr:colOff>
          <xdr:row>3</xdr:row>
          <xdr:rowOff>285750</xdr:rowOff>
        </xdr:to>
        <xdr:pic>
          <xdr:nvPicPr>
            <xdr:cNvPr id="16" name="Immagine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B1controlloST" spid="_x0000_s27410"/>
                </a:ext>
              </a:extLst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1277600" y="600075"/>
              <a:ext cx="400050" cy="276225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4</xdr:row>
          <xdr:rowOff>13335</xdr:rowOff>
        </xdr:from>
        <xdr:to>
          <xdr:col>14</xdr:col>
          <xdr:colOff>495300</xdr:colOff>
          <xdr:row>4</xdr:row>
          <xdr:rowOff>289560</xdr:rowOff>
        </xdr:to>
        <xdr:pic>
          <xdr:nvPicPr>
            <xdr:cNvPr id="17" name="Immagine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B2ControlloDE" spid="_x0000_s27411"/>
                </a:ext>
              </a:extLst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1277600" y="918210"/>
              <a:ext cx="400050" cy="276225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5</xdr:row>
          <xdr:rowOff>17145</xdr:rowOff>
        </xdr:from>
        <xdr:to>
          <xdr:col>14</xdr:col>
          <xdr:colOff>495300</xdr:colOff>
          <xdr:row>5</xdr:row>
          <xdr:rowOff>293370</xdr:rowOff>
        </xdr:to>
        <xdr:pic>
          <xdr:nvPicPr>
            <xdr:cNvPr id="18" name="Immagine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B3controlloES" spid="_x0000_s27412"/>
                </a:ext>
              </a:extLst>
            </xdr:cNvPicPr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11277600" y="1236345"/>
              <a:ext cx="400050" cy="276225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6</xdr:row>
          <xdr:rowOff>20955</xdr:rowOff>
        </xdr:from>
        <xdr:to>
          <xdr:col>14</xdr:col>
          <xdr:colOff>495300</xdr:colOff>
          <xdr:row>6</xdr:row>
          <xdr:rowOff>297180</xdr:rowOff>
        </xdr:to>
        <xdr:pic>
          <xdr:nvPicPr>
            <xdr:cNvPr id="1123" name="Immagine 1122">
              <a:extLs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B4controlloCU" spid="_x0000_s27413"/>
                </a:ext>
              </a:extLst>
            </xdr:cNvPicPr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11277600" y="1554480"/>
              <a:ext cx="400050" cy="276225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7</xdr:row>
          <xdr:rowOff>24765</xdr:rowOff>
        </xdr:from>
        <xdr:to>
          <xdr:col>14</xdr:col>
          <xdr:colOff>495300</xdr:colOff>
          <xdr:row>7</xdr:row>
          <xdr:rowOff>300990</xdr:rowOff>
        </xdr:to>
        <xdr:pic>
          <xdr:nvPicPr>
            <xdr:cNvPr id="1124" name="Immagine 1123">
              <a:extLs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B5controlloMA" spid="_x0000_s27414"/>
                </a:ext>
              </a:extLst>
            </xdr:cNvPicPr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11277600" y="1872615"/>
              <a:ext cx="400050" cy="276225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95250</xdr:colOff>
          <xdr:row>8</xdr:row>
          <xdr:rowOff>28575</xdr:rowOff>
        </xdr:from>
        <xdr:ext cx="400050" cy="276225"/>
        <xdr:pic>
          <xdr:nvPicPr>
            <xdr:cNvPr id="1125" name="Immagine 1124">
              <a:extLs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B6controlloAL" spid="_x0000_s27415"/>
                </a:ext>
              </a:extLst>
            </xdr:cNvPicPr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11277600" y="2190750"/>
              <a:ext cx="400050" cy="276225"/>
            </a:xfrm>
            <a:prstGeom prst="rect">
              <a:avLst/>
            </a:prstGeom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3</xdr:row>
          <xdr:rowOff>19050</xdr:rowOff>
        </xdr:from>
        <xdr:to>
          <xdr:col>17</xdr:col>
          <xdr:colOff>495300</xdr:colOff>
          <xdr:row>3</xdr:row>
          <xdr:rowOff>295275</xdr:rowOff>
        </xdr:to>
        <xdr:pic>
          <xdr:nvPicPr>
            <xdr:cNvPr id="1126" name="Immagine 1125">
              <a:extLs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E1controlloST" spid="_x0000_s27416"/>
                </a:ext>
              </a:extLst>
            </xdr:cNvPicPr>
          </xdr:nvPicPr>
          <xdr:blipFill>
            <a:blip xmlns:r="http://schemas.openxmlformats.org/officeDocument/2006/relationships" r:embed="rId15"/>
            <a:stretch>
              <a:fillRect/>
            </a:stretch>
          </xdr:blipFill>
          <xdr:spPr>
            <a:xfrm>
              <a:off x="13515975" y="609600"/>
              <a:ext cx="400050" cy="276225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9</xdr:row>
          <xdr:rowOff>24765</xdr:rowOff>
        </xdr:from>
        <xdr:to>
          <xdr:col>20</xdr:col>
          <xdr:colOff>514350</xdr:colOff>
          <xdr:row>9</xdr:row>
          <xdr:rowOff>300990</xdr:rowOff>
        </xdr:to>
        <xdr:pic>
          <xdr:nvPicPr>
            <xdr:cNvPr id="1142" name="Immagine 1141">
              <a:extLs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F7controlloLA" spid="_x0000_s27417"/>
                </a:ext>
              </a:extLst>
            </xdr:cNvPicPr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15773400" y="2501265"/>
              <a:ext cx="400050" cy="276225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20</xdr:col>
          <xdr:colOff>114300</xdr:colOff>
          <xdr:row>10</xdr:row>
          <xdr:rowOff>28575</xdr:rowOff>
        </xdr:from>
        <xdr:ext cx="400050" cy="276225"/>
        <xdr:pic>
          <xdr:nvPicPr>
            <xdr:cNvPr id="1143" name="Immagine 1142">
              <a:extLs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F8controlloLU" spid="_x0000_s27418"/>
                </a:ext>
              </a:extLst>
            </xdr:cNvPicPr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15773400" y="2819400"/>
              <a:ext cx="400050" cy="276225"/>
            </a:xfrm>
            <a:prstGeom prst="rect">
              <a:avLst/>
            </a:prstGeom>
          </xdr:spPr>
        </xdr:pic>
        <xdr:clientData/>
      </xdr:one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57150</xdr:rowOff>
        </xdr:from>
        <xdr:to>
          <xdr:col>2</xdr:col>
          <xdr:colOff>571500</xdr:colOff>
          <xdr:row>8</xdr:row>
          <xdr:rowOff>323850</xdr:rowOff>
        </xdr:to>
        <xdr:sp macro="" textlink="">
          <xdr:nvSpPr>
            <xdr:cNvPr id="14337" name="Group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1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7</xdr:row>
          <xdr:rowOff>123825</xdr:rowOff>
        </xdr:from>
        <xdr:to>
          <xdr:col>2</xdr:col>
          <xdr:colOff>476250</xdr:colOff>
          <xdr:row>7</xdr:row>
          <xdr:rowOff>342900</xdr:rowOff>
        </xdr:to>
        <xdr:sp macro="" textlink="">
          <xdr:nvSpPr>
            <xdr:cNvPr id="14340" name="Option Button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1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8</xdr:row>
          <xdr:rowOff>47625</xdr:rowOff>
        </xdr:from>
        <xdr:to>
          <xdr:col>2</xdr:col>
          <xdr:colOff>476250</xdr:colOff>
          <xdr:row>8</xdr:row>
          <xdr:rowOff>266700</xdr:rowOff>
        </xdr:to>
        <xdr:sp macro="" textlink="">
          <xdr:nvSpPr>
            <xdr:cNvPr id="14347" name="Option Button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00000000-0008-0000-0100-00000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123825</xdr:colOff>
          <xdr:row>19</xdr:row>
          <xdr:rowOff>76200</xdr:rowOff>
        </xdr:from>
        <xdr:ext cx="400050" cy="276225"/>
        <xdr:pic>
          <xdr:nvPicPr>
            <xdr:cNvPr id="9" name="Immagine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GEcontrolloST" spid="_x0000_s14521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4114800" y="7781925"/>
              <a:ext cx="400050" cy="276225"/>
            </a:xfrm>
            <a:prstGeom prst="rect">
              <a:avLst/>
            </a:prstGeom>
          </xdr:spPr>
        </xdr:pic>
        <xdr:clientData/>
      </xdr:one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</xdr:row>
          <xdr:rowOff>38100</xdr:rowOff>
        </xdr:from>
        <xdr:to>
          <xdr:col>3</xdr:col>
          <xdr:colOff>847725</xdr:colOff>
          <xdr:row>3</xdr:row>
          <xdr:rowOff>342900</xdr:rowOff>
        </xdr:to>
        <xdr:sp macro="" textlink="">
          <xdr:nvSpPr>
            <xdr:cNvPr id="15364" name="Group Box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2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</xdr:row>
          <xdr:rowOff>95250</xdr:rowOff>
        </xdr:from>
        <xdr:to>
          <xdr:col>3</xdr:col>
          <xdr:colOff>342900</xdr:colOff>
          <xdr:row>3</xdr:row>
          <xdr:rowOff>314325</xdr:rowOff>
        </xdr:to>
        <xdr:sp macro="" textlink="">
          <xdr:nvSpPr>
            <xdr:cNvPr id="15365" name="Option Button 5" hidden="1">
              <a:extLst>
                <a:ext uri="{63B3BB69-23CF-44E3-9099-C40C66FF867C}">
                  <a14:compatExt spid="_x0000_s15365"/>
                </a:ext>
                <a:ext uri="{FF2B5EF4-FFF2-40B4-BE49-F238E27FC236}">
                  <a16:creationId xmlns:a16="http://schemas.microsoft.com/office/drawing/2014/main" id="{00000000-0008-0000-0200-00000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3</xdr:row>
          <xdr:rowOff>95250</xdr:rowOff>
        </xdr:from>
        <xdr:to>
          <xdr:col>3</xdr:col>
          <xdr:colOff>762000</xdr:colOff>
          <xdr:row>3</xdr:row>
          <xdr:rowOff>314325</xdr:rowOff>
        </xdr:to>
        <xdr:sp macro="" textlink="">
          <xdr:nvSpPr>
            <xdr:cNvPr id="15366" name="Option Button 6" hidden="1">
              <a:extLst>
                <a:ext uri="{63B3BB69-23CF-44E3-9099-C40C66FF867C}">
                  <a14:compatExt spid="_x0000_s15366"/>
                </a:ext>
                <a:ext uri="{FF2B5EF4-FFF2-40B4-BE49-F238E27FC236}">
                  <a16:creationId xmlns:a16="http://schemas.microsoft.com/office/drawing/2014/main" id="{00000000-0008-0000-0200-00000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</xdr:row>
          <xdr:rowOff>38100</xdr:rowOff>
        </xdr:from>
        <xdr:to>
          <xdr:col>3</xdr:col>
          <xdr:colOff>847725</xdr:colOff>
          <xdr:row>4</xdr:row>
          <xdr:rowOff>342900</xdr:rowOff>
        </xdr:to>
        <xdr:sp macro="" textlink="">
          <xdr:nvSpPr>
            <xdr:cNvPr id="15368" name="Group Box 8" hidden="1">
              <a:extLst>
                <a:ext uri="{63B3BB69-23CF-44E3-9099-C40C66FF867C}">
                  <a14:compatExt spid="_x0000_s15368"/>
                </a:ext>
                <a:ext uri="{FF2B5EF4-FFF2-40B4-BE49-F238E27FC236}">
                  <a16:creationId xmlns:a16="http://schemas.microsoft.com/office/drawing/2014/main" id="{00000000-0008-0000-0200-00000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</xdr:row>
          <xdr:rowOff>95250</xdr:rowOff>
        </xdr:from>
        <xdr:to>
          <xdr:col>3</xdr:col>
          <xdr:colOff>342900</xdr:colOff>
          <xdr:row>4</xdr:row>
          <xdr:rowOff>314325</xdr:rowOff>
        </xdr:to>
        <xdr:sp macro="" textlink="">
          <xdr:nvSpPr>
            <xdr:cNvPr id="15369" name="Option Button 9" hidden="1">
              <a:extLst>
                <a:ext uri="{63B3BB69-23CF-44E3-9099-C40C66FF867C}">
                  <a14:compatExt spid="_x0000_s15369"/>
                </a:ext>
                <a:ext uri="{FF2B5EF4-FFF2-40B4-BE49-F238E27FC236}">
                  <a16:creationId xmlns:a16="http://schemas.microsoft.com/office/drawing/2014/main" id="{00000000-0008-0000-0200-00000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4</xdr:row>
          <xdr:rowOff>95250</xdr:rowOff>
        </xdr:from>
        <xdr:to>
          <xdr:col>3</xdr:col>
          <xdr:colOff>762000</xdr:colOff>
          <xdr:row>4</xdr:row>
          <xdr:rowOff>314325</xdr:rowOff>
        </xdr:to>
        <xdr:sp macro="" textlink="">
          <xdr:nvSpPr>
            <xdr:cNvPr id="15370" name="Option Button 10" hidden="1">
              <a:extLst>
                <a:ext uri="{63B3BB69-23CF-44E3-9099-C40C66FF867C}">
                  <a14:compatExt spid="_x0000_s15370"/>
                </a:ext>
                <a:ext uri="{FF2B5EF4-FFF2-40B4-BE49-F238E27FC236}">
                  <a16:creationId xmlns:a16="http://schemas.microsoft.com/office/drawing/2014/main" id="{00000000-0008-0000-0200-00000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</xdr:row>
          <xdr:rowOff>38100</xdr:rowOff>
        </xdr:from>
        <xdr:to>
          <xdr:col>3</xdr:col>
          <xdr:colOff>847725</xdr:colOff>
          <xdr:row>5</xdr:row>
          <xdr:rowOff>342900</xdr:rowOff>
        </xdr:to>
        <xdr:sp macro="" textlink="">
          <xdr:nvSpPr>
            <xdr:cNvPr id="15371" name="Group Box 11" hidden="1">
              <a:extLst>
                <a:ext uri="{63B3BB69-23CF-44E3-9099-C40C66FF867C}">
                  <a14:compatExt spid="_x0000_s15371"/>
                </a:ext>
                <a:ext uri="{FF2B5EF4-FFF2-40B4-BE49-F238E27FC236}">
                  <a16:creationId xmlns:a16="http://schemas.microsoft.com/office/drawing/2014/main" id="{00000000-0008-0000-0200-00000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5</xdr:row>
          <xdr:rowOff>95250</xdr:rowOff>
        </xdr:from>
        <xdr:to>
          <xdr:col>3</xdr:col>
          <xdr:colOff>342900</xdr:colOff>
          <xdr:row>5</xdr:row>
          <xdr:rowOff>314325</xdr:rowOff>
        </xdr:to>
        <xdr:sp macro="" textlink="">
          <xdr:nvSpPr>
            <xdr:cNvPr id="15372" name="Option Button 12" hidden="1">
              <a:extLst>
                <a:ext uri="{63B3BB69-23CF-44E3-9099-C40C66FF867C}">
                  <a14:compatExt spid="_x0000_s15372"/>
                </a:ext>
                <a:ext uri="{FF2B5EF4-FFF2-40B4-BE49-F238E27FC236}">
                  <a16:creationId xmlns:a16="http://schemas.microsoft.com/office/drawing/2014/main" id="{00000000-0008-0000-0200-00000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5</xdr:row>
          <xdr:rowOff>95250</xdr:rowOff>
        </xdr:from>
        <xdr:to>
          <xdr:col>3</xdr:col>
          <xdr:colOff>762000</xdr:colOff>
          <xdr:row>5</xdr:row>
          <xdr:rowOff>314325</xdr:rowOff>
        </xdr:to>
        <xdr:sp macro="" textlink="">
          <xdr:nvSpPr>
            <xdr:cNvPr id="15373" name="Option Button 13" hidden="1">
              <a:extLst>
                <a:ext uri="{63B3BB69-23CF-44E3-9099-C40C66FF867C}">
                  <a14:compatExt spid="_x0000_s15373"/>
                </a:ext>
                <a:ext uri="{FF2B5EF4-FFF2-40B4-BE49-F238E27FC236}">
                  <a16:creationId xmlns:a16="http://schemas.microsoft.com/office/drawing/2014/main" id="{00000000-0008-0000-0200-00000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</xdr:row>
          <xdr:rowOff>38100</xdr:rowOff>
        </xdr:from>
        <xdr:to>
          <xdr:col>3</xdr:col>
          <xdr:colOff>847725</xdr:colOff>
          <xdr:row>6</xdr:row>
          <xdr:rowOff>342900</xdr:rowOff>
        </xdr:to>
        <xdr:sp macro="" textlink="">
          <xdr:nvSpPr>
            <xdr:cNvPr id="15374" name="Group Box 14" hidden="1">
              <a:extLst>
                <a:ext uri="{63B3BB69-23CF-44E3-9099-C40C66FF867C}">
                  <a14:compatExt spid="_x0000_s15374"/>
                </a:ext>
                <a:ext uri="{FF2B5EF4-FFF2-40B4-BE49-F238E27FC236}">
                  <a16:creationId xmlns:a16="http://schemas.microsoft.com/office/drawing/2014/main" id="{00000000-0008-0000-0200-00000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95250</xdr:rowOff>
        </xdr:from>
        <xdr:to>
          <xdr:col>3</xdr:col>
          <xdr:colOff>342900</xdr:colOff>
          <xdr:row>6</xdr:row>
          <xdr:rowOff>314325</xdr:rowOff>
        </xdr:to>
        <xdr:sp macro="" textlink="">
          <xdr:nvSpPr>
            <xdr:cNvPr id="15375" name="Option Button 15" hidden="1">
              <a:extLst>
                <a:ext uri="{63B3BB69-23CF-44E3-9099-C40C66FF867C}">
                  <a14:compatExt spid="_x0000_s15375"/>
                </a:ext>
                <a:ext uri="{FF2B5EF4-FFF2-40B4-BE49-F238E27FC236}">
                  <a16:creationId xmlns:a16="http://schemas.microsoft.com/office/drawing/2014/main" id="{00000000-0008-0000-0200-00000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6</xdr:row>
          <xdr:rowOff>95250</xdr:rowOff>
        </xdr:from>
        <xdr:to>
          <xdr:col>3</xdr:col>
          <xdr:colOff>762000</xdr:colOff>
          <xdr:row>6</xdr:row>
          <xdr:rowOff>314325</xdr:rowOff>
        </xdr:to>
        <xdr:sp macro="" textlink="">
          <xdr:nvSpPr>
            <xdr:cNvPr id="15376" name="Option Button 16" hidden="1">
              <a:extLst>
                <a:ext uri="{63B3BB69-23CF-44E3-9099-C40C66FF867C}">
                  <a14:compatExt spid="_x0000_s15376"/>
                </a:ext>
                <a:ext uri="{FF2B5EF4-FFF2-40B4-BE49-F238E27FC236}">
                  <a16:creationId xmlns:a16="http://schemas.microsoft.com/office/drawing/2014/main" id="{00000000-0008-0000-0200-00001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7</xdr:row>
          <xdr:rowOff>38100</xdr:rowOff>
        </xdr:from>
        <xdr:to>
          <xdr:col>3</xdr:col>
          <xdr:colOff>847725</xdr:colOff>
          <xdr:row>7</xdr:row>
          <xdr:rowOff>342900</xdr:rowOff>
        </xdr:to>
        <xdr:sp macro="" textlink="">
          <xdr:nvSpPr>
            <xdr:cNvPr id="15377" name="Group Box 17" hidden="1">
              <a:extLst>
                <a:ext uri="{63B3BB69-23CF-44E3-9099-C40C66FF867C}">
                  <a14:compatExt spid="_x0000_s15377"/>
                </a:ext>
                <a:ext uri="{FF2B5EF4-FFF2-40B4-BE49-F238E27FC236}">
                  <a16:creationId xmlns:a16="http://schemas.microsoft.com/office/drawing/2014/main" id="{00000000-0008-0000-0200-00001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95250</xdr:rowOff>
        </xdr:from>
        <xdr:to>
          <xdr:col>3</xdr:col>
          <xdr:colOff>342900</xdr:colOff>
          <xdr:row>7</xdr:row>
          <xdr:rowOff>314325</xdr:rowOff>
        </xdr:to>
        <xdr:sp macro="" textlink="">
          <xdr:nvSpPr>
            <xdr:cNvPr id="15378" name="Option Button 18" hidden="1">
              <a:extLst>
                <a:ext uri="{63B3BB69-23CF-44E3-9099-C40C66FF867C}">
                  <a14:compatExt spid="_x0000_s15378"/>
                </a:ext>
                <a:ext uri="{FF2B5EF4-FFF2-40B4-BE49-F238E27FC236}">
                  <a16:creationId xmlns:a16="http://schemas.microsoft.com/office/drawing/2014/main" id="{00000000-0008-0000-0200-00001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7</xdr:row>
          <xdr:rowOff>95250</xdr:rowOff>
        </xdr:from>
        <xdr:to>
          <xdr:col>3</xdr:col>
          <xdr:colOff>762000</xdr:colOff>
          <xdr:row>7</xdr:row>
          <xdr:rowOff>314325</xdr:rowOff>
        </xdr:to>
        <xdr:sp macro="" textlink="">
          <xdr:nvSpPr>
            <xdr:cNvPr id="15379" name="Option Button 19" hidden="1">
              <a:extLst>
                <a:ext uri="{63B3BB69-23CF-44E3-9099-C40C66FF867C}">
                  <a14:compatExt spid="_x0000_s15379"/>
                </a:ext>
                <a:ext uri="{FF2B5EF4-FFF2-40B4-BE49-F238E27FC236}">
                  <a16:creationId xmlns:a16="http://schemas.microsoft.com/office/drawing/2014/main" id="{00000000-0008-0000-0200-00001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</xdr:row>
          <xdr:rowOff>38100</xdr:rowOff>
        </xdr:from>
        <xdr:to>
          <xdr:col>3</xdr:col>
          <xdr:colOff>847725</xdr:colOff>
          <xdr:row>8</xdr:row>
          <xdr:rowOff>342900</xdr:rowOff>
        </xdr:to>
        <xdr:sp macro="" textlink="">
          <xdr:nvSpPr>
            <xdr:cNvPr id="15380" name="Group Box 20" hidden="1">
              <a:extLst>
                <a:ext uri="{63B3BB69-23CF-44E3-9099-C40C66FF867C}">
                  <a14:compatExt spid="_x0000_s15380"/>
                </a:ext>
                <a:ext uri="{FF2B5EF4-FFF2-40B4-BE49-F238E27FC236}">
                  <a16:creationId xmlns:a16="http://schemas.microsoft.com/office/drawing/2014/main" id="{00000000-0008-0000-0200-00001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95250</xdr:rowOff>
        </xdr:from>
        <xdr:to>
          <xdr:col>3</xdr:col>
          <xdr:colOff>342900</xdr:colOff>
          <xdr:row>8</xdr:row>
          <xdr:rowOff>314325</xdr:rowOff>
        </xdr:to>
        <xdr:sp macro="" textlink="">
          <xdr:nvSpPr>
            <xdr:cNvPr id="15381" name="Option Button 21" hidden="1">
              <a:extLst>
                <a:ext uri="{63B3BB69-23CF-44E3-9099-C40C66FF867C}">
                  <a14:compatExt spid="_x0000_s15381"/>
                </a:ext>
                <a:ext uri="{FF2B5EF4-FFF2-40B4-BE49-F238E27FC236}">
                  <a16:creationId xmlns:a16="http://schemas.microsoft.com/office/drawing/2014/main" id="{00000000-0008-0000-0200-00001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8</xdr:row>
          <xdr:rowOff>95250</xdr:rowOff>
        </xdr:from>
        <xdr:to>
          <xdr:col>3</xdr:col>
          <xdr:colOff>762000</xdr:colOff>
          <xdr:row>8</xdr:row>
          <xdr:rowOff>314325</xdr:rowOff>
        </xdr:to>
        <xdr:sp macro="" textlink="">
          <xdr:nvSpPr>
            <xdr:cNvPr id="15382" name="Option Button 22" hidden="1">
              <a:extLst>
                <a:ext uri="{63B3BB69-23CF-44E3-9099-C40C66FF867C}">
                  <a14:compatExt spid="_x0000_s15382"/>
                </a:ext>
                <a:ext uri="{FF2B5EF4-FFF2-40B4-BE49-F238E27FC236}">
                  <a16:creationId xmlns:a16="http://schemas.microsoft.com/office/drawing/2014/main" id="{00000000-0008-0000-0200-00001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</xdr:row>
          <xdr:rowOff>38100</xdr:rowOff>
        </xdr:from>
        <xdr:to>
          <xdr:col>3</xdr:col>
          <xdr:colOff>847725</xdr:colOff>
          <xdr:row>9</xdr:row>
          <xdr:rowOff>342900</xdr:rowOff>
        </xdr:to>
        <xdr:sp macro="" textlink="">
          <xdr:nvSpPr>
            <xdr:cNvPr id="15383" name="Group Box 23" hidden="1">
              <a:extLst>
                <a:ext uri="{63B3BB69-23CF-44E3-9099-C40C66FF867C}">
                  <a14:compatExt spid="_x0000_s15383"/>
                </a:ext>
                <a:ext uri="{FF2B5EF4-FFF2-40B4-BE49-F238E27FC236}">
                  <a16:creationId xmlns:a16="http://schemas.microsoft.com/office/drawing/2014/main" id="{00000000-0008-0000-0200-00001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95250</xdr:rowOff>
        </xdr:from>
        <xdr:to>
          <xdr:col>3</xdr:col>
          <xdr:colOff>342900</xdr:colOff>
          <xdr:row>9</xdr:row>
          <xdr:rowOff>314325</xdr:rowOff>
        </xdr:to>
        <xdr:sp macro="" textlink="">
          <xdr:nvSpPr>
            <xdr:cNvPr id="15384" name="Option Button 24" hidden="1">
              <a:extLst>
                <a:ext uri="{63B3BB69-23CF-44E3-9099-C40C66FF867C}">
                  <a14:compatExt spid="_x0000_s15384"/>
                </a:ext>
                <a:ext uri="{FF2B5EF4-FFF2-40B4-BE49-F238E27FC236}">
                  <a16:creationId xmlns:a16="http://schemas.microsoft.com/office/drawing/2014/main" id="{00000000-0008-0000-0200-00001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9</xdr:row>
          <xdr:rowOff>95250</xdr:rowOff>
        </xdr:from>
        <xdr:to>
          <xdr:col>3</xdr:col>
          <xdr:colOff>762000</xdr:colOff>
          <xdr:row>9</xdr:row>
          <xdr:rowOff>314325</xdr:rowOff>
        </xdr:to>
        <xdr:sp macro="" textlink="">
          <xdr:nvSpPr>
            <xdr:cNvPr id="15385" name="Option Button 25" hidden="1">
              <a:extLst>
                <a:ext uri="{63B3BB69-23CF-44E3-9099-C40C66FF867C}">
                  <a14:compatExt spid="_x0000_s15385"/>
                </a:ext>
                <a:ext uri="{FF2B5EF4-FFF2-40B4-BE49-F238E27FC236}">
                  <a16:creationId xmlns:a16="http://schemas.microsoft.com/office/drawing/2014/main" id="{00000000-0008-0000-0200-00001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</xdr:row>
          <xdr:rowOff>38100</xdr:rowOff>
        </xdr:from>
        <xdr:to>
          <xdr:col>3</xdr:col>
          <xdr:colOff>847725</xdr:colOff>
          <xdr:row>10</xdr:row>
          <xdr:rowOff>342900</xdr:rowOff>
        </xdr:to>
        <xdr:sp macro="" textlink="">
          <xdr:nvSpPr>
            <xdr:cNvPr id="15386" name="Group Box 26" hidden="1">
              <a:extLst>
                <a:ext uri="{63B3BB69-23CF-44E3-9099-C40C66FF867C}">
                  <a14:compatExt spid="_x0000_s15386"/>
                </a:ext>
                <a:ext uri="{FF2B5EF4-FFF2-40B4-BE49-F238E27FC236}">
                  <a16:creationId xmlns:a16="http://schemas.microsoft.com/office/drawing/2014/main" id="{00000000-0008-0000-0200-00001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95250</xdr:rowOff>
        </xdr:from>
        <xdr:to>
          <xdr:col>3</xdr:col>
          <xdr:colOff>342900</xdr:colOff>
          <xdr:row>10</xdr:row>
          <xdr:rowOff>314325</xdr:rowOff>
        </xdr:to>
        <xdr:sp macro="" textlink="">
          <xdr:nvSpPr>
            <xdr:cNvPr id="15387" name="Option Button 27" hidden="1">
              <a:extLst>
                <a:ext uri="{63B3BB69-23CF-44E3-9099-C40C66FF867C}">
                  <a14:compatExt spid="_x0000_s15387"/>
                </a:ext>
                <a:ext uri="{FF2B5EF4-FFF2-40B4-BE49-F238E27FC236}">
                  <a16:creationId xmlns:a16="http://schemas.microsoft.com/office/drawing/2014/main" id="{00000000-0008-0000-0200-00001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10</xdr:row>
          <xdr:rowOff>95250</xdr:rowOff>
        </xdr:from>
        <xdr:to>
          <xdr:col>3</xdr:col>
          <xdr:colOff>762000</xdr:colOff>
          <xdr:row>10</xdr:row>
          <xdr:rowOff>314325</xdr:rowOff>
        </xdr:to>
        <xdr:sp macro="" textlink="">
          <xdr:nvSpPr>
            <xdr:cNvPr id="15388" name="Option Button 28" hidden="1">
              <a:extLst>
                <a:ext uri="{63B3BB69-23CF-44E3-9099-C40C66FF867C}">
                  <a14:compatExt spid="_x0000_s15388"/>
                </a:ext>
                <a:ext uri="{FF2B5EF4-FFF2-40B4-BE49-F238E27FC236}">
                  <a16:creationId xmlns:a16="http://schemas.microsoft.com/office/drawing/2014/main" id="{00000000-0008-0000-0200-00001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</xdr:row>
          <xdr:rowOff>38100</xdr:rowOff>
        </xdr:from>
        <xdr:to>
          <xdr:col>3</xdr:col>
          <xdr:colOff>847725</xdr:colOff>
          <xdr:row>11</xdr:row>
          <xdr:rowOff>342900</xdr:rowOff>
        </xdr:to>
        <xdr:sp macro="" textlink="">
          <xdr:nvSpPr>
            <xdr:cNvPr id="15389" name="Group Box 29" hidden="1">
              <a:extLst>
                <a:ext uri="{63B3BB69-23CF-44E3-9099-C40C66FF867C}">
                  <a14:compatExt spid="_x0000_s15389"/>
                </a:ext>
                <a:ext uri="{FF2B5EF4-FFF2-40B4-BE49-F238E27FC236}">
                  <a16:creationId xmlns:a16="http://schemas.microsoft.com/office/drawing/2014/main" id="{00000000-0008-0000-0200-00001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95250</xdr:rowOff>
        </xdr:from>
        <xdr:to>
          <xdr:col>3</xdr:col>
          <xdr:colOff>342900</xdr:colOff>
          <xdr:row>11</xdr:row>
          <xdr:rowOff>314325</xdr:rowOff>
        </xdr:to>
        <xdr:sp macro="" textlink="">
          <xdr:nvSpPr>
            <xdr:cNvPr id="15390" name="Option Button 30" hidden="1">
              <a:extLst>
                <a:ext uri="{63B3BB69-23CF-44E3-9099-C40C66FF867C}">
                  <a14:compatExt spid="_x0000_s15390"/>
                </a:ext>
                <a:ext uri="{FF2B5EF4-FFF2-40B4-BE49-F238E27FC236}">
                  <a16:creationId xmlns:a16="http://schemas.microsoft.com/office/drawing/2014/main" id="{00000000-0008-0000-0200-00001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11</xdr:row>
          <xdr:rowOff>95250</xdr:rowOff>
        </xdr:from>
        <xdr:to>
          <xdr:col>3</xdr:col>
          <xdr:colOff>762000</xdr:colOff>
          <xdr:row>11</xdr:row>
          <xdr:rowOff>314325</xdr:rowOff>
        </xdr:to>
        <xdr:sp macro="" textlink="">
          <xdr:nvSpPr>
            <xdr:cNvPr id="15391" name="Option Button 31" hidden="1">
              <a:extLst>
                <a:ext uri="{63B3BB69-23CF-44E3-9099-C40C66FF867C}">
                  <a14:compatExt spid="_x0000_s15391"/>
                </a:ext>
                <a:ext uri="{FF2B5EF4-FFF2-40B4-BE49-F238E27FC236}">
                  <a16:creationId xmlns:a16="http://schemas.microsoft.com/office/drawing/2014/main" id="{00000000-0008-0000-0200-00001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</xdr:row>
          <xdr:rowOff>38100</xdr:rowOff>
        </xdr:from>
        <xdr:to>
          <xdr:col>3</xdr:col>
          <xdr:colOff>847725</xdr:colOff>
          <xdr:row>12</xdr:row>
          <xdr:rowOff>342900</xdr:rowOff>
        </xdr:to>
        <xdr:sp macro="" textlink="">
          <xdr:nvSpPr>
            <xdr:cNvPr id="15392" name="Group Box 32" hidden="1">
              <a:extLst>
                <a:ext uri="{63B3BB69-23CF-44E3-9099-C40C66FF867C}">
                  <a14:compatExt spid="_x0000_s15392"/>
                </a:ext>
                <a:ext uri="{FF2B5EF4-FFF2-40B4-BE49-F238E27FC236}">
                  <a16:creationId xmlns:a16="http://schemas.microsoft.com/office/drawing/2014/main" id="{00000000-0008-0000-0200-00002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95250</xdr:rowOff>
        </xdr:from>
        <xdr:to>
          <xdr:col>3</xdr:col>
          <xdr:colOff>342900</xdr:colOff>
          <xdr:row>12</xdr:row>
          <xdr:rowOff>314325</xdr:rowOff>
        </xdr:to>
        <xdr:sp macro="" textlink="">
          <xdr:nvSpPr>
            <xdr:cNvPr id="15393" name="Option Button 33" hidden="1">
              <a:extLst>
                <a:ext uri="{63B3BB69-23CF-44E3-9099-C40C66FF867C}">
                  <a14:compatExt spid="_x0000_s15393"/>
                </a:ext>
                <a:ext uri="{FF2B5EF4-FFF2-40B4-BE49-F238E27FC236}">
                  <a16:creationId xmlns:a16="http://schemas.microsoft.com/office/drawing/2014/main" id="{00000000-0008-0000-0200-00002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12</xdr:row>
          <xdr:rowOff>95250</xdr:rowOff>
        </xdr:from>
        <xdr:to>
          <xdr:col>3</xdr:col>
          <xdr:colOff>762000</xdr:colOff>
          <xdr:row>12</xdr:row>
          <xdr:rowOff>314325</xdr:rowOff>
        </xdr:to>
        <xdr:sp macro="" textlink="">
          <xdr:nvSpPr>
            <xdr:cNvPr id="15394" name="Option Button 34" hidden="1">
              <a:extLst>
                <a:ext uri="{63B3BB69-23CF-44E3-9099-C40C66FF867C}">
                  <a14:compatExt spid="_x0000_s15394"/>
                </a:ext>
                <a:ext uri="{FF2B5EF4-FFF2-40B4-BE49-F238E27FC236}">
                  <a16:creationId xmlns:a16="http://schemas.microsoft.com/office/drawing/2014/main" id="{00000000-0008-0000-0200-00002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</xdr:row>
          <xdr:rowOff>38100</xdr:rowOff>
        </xdr:from>
        <xdr:to>
          <xdr:col>3</xdr:col>
          <xdr:colOff>847725</xdr:colOff>
          <xdr:row>13</xdr:row>
          <xdr:rowOff>342900</xdr:rowOff>
        </xdr:to>
        <xdr:sp macro="" textlink="">
          <xdr:nvSpPr>
            <xdr:cNvPr id="15395" name="Group Box 35" hidden="1">
              <a:extLst>
                <a:ext uri="{63B3BB69-23CF-44E3-9099-C40C66FF867C}">
                  <a14:compatExt spid="_x0000_s15395"/>
                </a:ext>
                <a:ext uri="{FF2B5EF4-FFF2-40B4-BE49-F238E27FC236}">
                  <a16:creationId xmlns:a16="http://schemas.microsoft.com/office/drawing/2014/main" id="{00000000-0008-0000-0200-00002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95250</xdr:rowOff>
        </xdr:from>
        <xdr:to>
          <xdr:col>3</xdr:col>
          <xdr:colOff>342900</xdr:colOff>
          <xdr:row>13</xdr:row>
          <xdr:rowOff>314325</xdr:rowOff>
        </xdr:to>
        <xdr:sp macro="" textlink="">
          <xdr:nvSpPr>
            <xdr:cNvPr id="15396" name="Option Button 36" hidden="1">
              <a:extLst>
                <a:ext uri="{63B3BB69-23CF-44E3-9099-C40C66FF867C}">
                  <a14:compatExt spid="_x0000_s15396"/>
                </a:ext>
                <a:ext uri="{FF2B5EF4-FFF2-40B4-BE49-F238E27FC236}">
                  <a16:creationId xmlns:a16="http://schemas.microsoft.com/office/drawing/2014/main" id="{00000000-0008-0000-0200-00002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13</xdr:row>
          <xdr:rowOff>95250</xdr:rowOff>
        </xdr:from>
        <xdr:to>
          <xdr:col>3</xdr:col>
          <xdr:colOff>762000</xdr:colOff>
          <xdr:row>13</xdr:row>
          <xdr:rowOff>314325</xdr:rowOff>
        </xdr:to>
        <xdr:sp macro="" textlink="">
          <xdr:nvSpPr>
            <xdr:cNvPr id="15397" name="Option Button 37" hidden="1">
              <a:extLst>
                <a:ext uri="{63B3BB69-23CF-44E3-9099-C40C66FF867C}">
                  <a14:compatExt spid="_x0000_s15397"/>
                </a:ext>
                <a:ext uri="{FF2B5EF4-FFF2-40B4-BE49-F238E27FC236}">
                  <a16:creationId xmlns:a16="http://schemas.microsoft.com/office/drawing/2014/main" id="{00000000-0008-0000-0200-00002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14</xdr:row>
          <xdr:rowOff>38100</xdr:rowOff>
        </xdr:from>
        <xdr:to>
          <xdr:col>3</xdr:col>
          <xdr:colOff>847725</xdr:colOff>
          <xdr:row>14</xdr:row>
          <xdr:rowOff>342900</xdr:rowOff>
        </xdr:to>
        <xdr:sp macro="" textlink="">
          <xdr:nvSpPr>
            <xdr:cNvPr id="15398" name="Group Box 38" hidden="1">
              <a:extLst>
                <a:ext uri="{63B3BB69-23CF-44E3-9099-C40C66FF867C}">
                  <a14:compatExt spid="_x0000_s15398"/>
                </a:ext>
                <a:ext uri="{FF2B5EF4-FFF2-40B4-BE49-F238E27FC236}">
                  <a16:creationId xmlns:a16="http://schemas.microsoft.com/office/drawing/2014/main" id="{00000000-0008-0000-0200-00002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95250</xdr:rowOff>
        </xdr:from>
        <xdr:to>
          <xdr:col>3</xdr:col>
          <xdr:colOff>342900</xdr:colOff>
          <xdr:row>14</xdr:row>
          <xdr:rowOff>314325</xdr:rowOff>
        </xdr:to>
        <xdr:sp macro="" textlink="">
          <xdr:nvSpPr>
            <xdr:cNvPr id="15399" name="Option Button 39" hidden="1">
              <a:extLst>
                <a:ext uri="{63B3BB69-23CF-44E3-9099-C40C66FF867C}">
                  <a14:compatExt spid="_x0000_s15399"/>
                </a:ext>
                <a:ext uri="{FF2B5EF4-FFF2-40B4-BE49-F238E27FC236}">
                  <a16:creationId xmlns:a16="http://schemas.microsoft.com/office/drawing/2014/main" id="{00000000-0008-0000-0200-00002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14</xdr:row>
          <xdr:rowOff>95250</xdr:rowOff>
        </xdr:from>
        <xdr:to>
          <xdr:col>3</xdr:col>
          <xdr:colOff>762000</xdr:colOff>
          <xdr:row>14</xdr:row>
          <xdr:rowOff>314325</xdr:rowOff>
        </xdr:to>
        <xdr:sp macro="" textlink="">
          <xdr:nvSpPr>
            <xdr:cNvPr id="15400" name="Option Button 40" hidden="1">
              <a:extLst>
                <a:ext uri="{63B3BB69-23CF-44E3-9099-C40C66FF867C}">
                  <a14:compatExt spid="_x0000_s15400"/>
                </a:ext>
                <a:ext uri="{FF2B5EF4-FFF2-40B4-BE49-F238E27FC236}">
                  <a16:creationId xmlns:a16="http://schemas.microsoft.com/office/drawing/2014/main" id="{00000000-0008-0000-0200-00002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</xdr:row>
          <xdr:rowOff>38100</xdr:rowOff>
        </xdr:from>
        <xdr:to>
          <xdr:col>3</xdr:col>
          <xdr:colOff>847725</xdr:colOff>
          <xdr:row>15</xdr:row>
          <xdr:rowOff>342900</xdr:rowOff>
        </xdr:to>
        <xdr:sp macro="" textlink="">
          <xdr:nvSpPr>
            <xdr:cNvPr id="15401" name="Group Box 41" hidden="1">
              <a:extLst>
                <a:ext uri="{63B3BB69-23CF-44E3-9099-C40C66FF867C}">
                  <a14:compatExt spid="_x0000_s15401"/>
                </a:ext>
                <a:ext uri="{FF2B5EF4-FFF2-40B4-BE49-F238E27FC236}">
                  <a16:creationId xmlns:a16="http://schemas.microsoft.com/office/drawing/2014/main" id="{00000000-0008-0000-0200-00002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95250</xdr:rowOff>
        </xdr:from>
        <xdr:to>
          <xdr:col>3</xdr:col>
          <xdr:colOff>342900</xdr:colOff>
          <xdr:row>15</xdr:row>
          <xdr:rowOff>314325</xdr:rowOff>
        </xdr:to>
        <xdr:sp macro="" textlink="">
          <xdr:nvSpPr>
            <xdr:cNvPr id="15402" name="Option Button 42" hidden="1">
              <a:extLst>
                <a:ext uri="{63B3BB69-23CF-44E3-9099-C40C66FF867C}">
                  <a14:compatExt spid="_x0000_s15402"/>
                </a:ext>
                <a:ext uri="{FF2B5EF4-FFF2-40B4-BE49-F238E27FC236}">
                  <a16:creationId xmlns:a16="http://schemas.microsoft.com/office/drawing/2014/main" id="{00000000-0008-0000-0200-00002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15</xdr:row>
          <xdr:rowOff>95250</xdr:rowOff>
        </xdr:from>
        <xdr:to>
          <xdr:col>3</xdr:col>
          <xdr:colOff>762000</xdr:colOff>
          <xdr:row>15</xdr:row>
          <xdr:rowOff>314325</xdr:rowOff>
        </xdr:to>
        <xdr:sp macro="" textlink="">
          <xdr:nvSpPr>
            <xdr:cNvPr id="15403" name="Option Button 43" hidden="1">
              <a:extLst>
                <a:ext uri="{63B3BB69-23CF-44E3-9099-C40C66FF867C}">
                  <a14:compatExt spid="_x0000_s15403"/>
                </a:ext>
                <a:ext uri="{FF2B5EF4-FFF2-40B4-BE49-F238E27FC236}">
                  <a16:creationId xmlns:a16="http://schemas.microsoft.com/office/drawing/2014/main" id="{00000000-0008-0000-0200-00002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16</xdr:row>
          <xdr:rowOff>38100</xdr:rowOff>
        </xdr:from>
        <xdr:to>
          <xdr:col>3</xdr:col>
          <xdr:colOff>847725</xdr:colOff>
          <xdr:row>16</xdr:row>
          <xdr:rowOff>342900</xdr:rowOff>
        </xdr:to>
        <xdr:sp macro="" textlink="">
          <xdr:nvSpPr>
            <xdr:cNvPr id="15404" name="Group Box 44" hidden="1">
              <a:extLst>
                <a:ext uri="{63B3BB69-23CF-44E3-9099-C40C66FF867C}">
                  <a14:compatExt spid="_x0000_s15404"/>
                </a:ext>
                <a:ext uri="{FF2B5EF4-FFF2-40B4-BE49-F238E27FC236}">
                  <a16:creationId xmlns:a16="http://schemas.microsoft.com/office/drawing/2014/main" id="{00000000-0008-0000-0200-00002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95250</xdr:rowOff>
        </xdr:from>
        <xdr:to>
          <xdr:col>3</xdr:col>
          <xdr:colOff>342900</xdr:colOff>
          <xdr:row>16</xdr:row>
          <xdr:rowOff>314325</xdr:rowOff>
        </xdr:to>
        <xdr:sp macro="" textlink="">
          <xdr:nvSpPr>
            <xdr:cNvPr id="15405" name="Option Button 45" hidden="1">
              <a:extLst>
                <a:ext uri="{63B3BB69-23CF-44E3-9099-C40C66FF867C}">
                  <a14:compatExt spid="_x0000_s15405"/>
                </a:ext>
                <a:ext uri="{FF2B5EF4-FFF2-40B4-BE49-F238E27FC236}">
                  <a16:creationId xmlns:a16="http://schemas.microsoft.com/office/drawing/2014/main" id="{00000000-0008-0000-0200-00002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16</xdr:row>
          <xdr:rowOff>95250</xdr:rowOff>
        </xdr:from>
        <xdr:to>
          <xdr:col>3</xdr:col>
          <xdr:colOff>762000</xdr:colOff>
          <xdr:row>16</xdr:row>
          <xdr:rowOff>314325</xdr:rowOff>
        </xdr:to>
        <xdr:sp macro="" textlink="">
          <xdr:nvSpPr>
            <xdr:cNvPr id="15406" name="Option Button 46" hidden="1">
              <a:extLst>
                <a:ext uri="{63B3BB69-23CF-44E3-9099-C40C66FF867C}">
                  <a14:compatExt spid="_x0000_s15406"/>
                </a:ext>
                <a:ext uri="{FF2B5EF4-FFF2-40B4-BE49-F238E27FC236}">
                  <a16:creationId xmlns:a16="http://schemas.microsoft.com/office/drawing/2014/main" id="{00000000-0008-0000-0200-00002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18</xdr:row>
          <xdr:rowOff>38100</xdr:rowOff>
        </xdr:from>
        <xdr:to>
          <xdr:col>3</xdr:col>
          <xdr:colOff>847725</xdr:colOff>
          <xdr:row>18</xdr:row>
          <xdr:rowOff>342900</xdr:rowOff>
        </xdr:to>
        <xdr:sp macro="" textlink="">
          <xdr:nvSpPr>
            <xdr:cNvPr id="15407" name="Group Box 47" hidden="1">
              <a:extLst>
                <a:ext uri="{63B3BB69-23CF-44E3-9099-C40C66FF867C}">
                  <a14:compatExt spid="_x0000_s15407"/>
                </a:ext>
                <a:ext uri="{FF2B5EF4-FFF2-40B4-BE49-F238E27FC236}">
                  <a16:creationId xmlns:a16="http://schemas.microsoft.com/office/drawing/2014/main" id="{00000000-0008-0000-0200-00002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95250</xdr:rowOff>
        </xdr:from>
        <xdr:to>
          <xdr:col>3</xdr:col>
          <xdr:colOff>342900</xdr:colOff>
          <xdr:row>18</xdr:row>
          <xdr:rowOff>314325</xdr:rowOff>
        </xdr:to>
        <xdr:sp macro="" textlink="">
          <xdr:nvSpPr>
            <xdr:cNvPr id="15408" name="Option Button 48" hidden="1">
              <a:extLst>
                <a:ext uri="{63B3BB69-23CF-44E3-9099-C40C66FF867C}">
                  <a14:compatExt spid="_x0000_s15408"/>
                </a:ext>
                <a:ext uri="{FF2B5EF4-FFF2-40B4-BE49-F238E27FC236}">
                  <a16:creationId xmlns:a16="http://schemas.microsoft.com/office/drawing/2014/main" id="{00000000-0008-0000-0200-00003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18</xdr:row>
          <xdr:rowOff>95250</xdr:rowOff>
        </xdr:from>
        <xdr:to>
          <xdr:col>3</xdr:col>
          <xdr:colOff>762000</xdr:colOff>
          <xdr:row>18</xdr:row>
          <xdr:rowOff>314325</xdr:rowOff>
        </xdr:to>
        <xdr:sp macro="" textlink="">
          <xdr:nvSpPr>
            <xdr:cNvPr id="15409" name="Option Button 49" hidden="1">
              <a:extLst>
                <a:ext uri="{63B3BB69-23CF-44E3-9099-C40C66FF867C}">
                  <a14:compatExt spid="_x0000_s15409"/>
                </a:ext>
                <a:ext uri="{FF2B5EF4-FFF2-40B4-BE49-F238E27FC236}">
                  <a16:creationId xmlns:a16="http://schemas.microsoft.com/office/drawing/2014/main" id="{00000000-0008-0000-0200-00003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19</xdr:row>
          <xdr:rowOff>38100</xdr:rowOff>
        </xdr:from>
        <xdr:to>
          <xdr:col>3</xdr:col>
          <xdr:colOff>847725</xdr:colOff>
          <xdr:row>19</xdr:row>
          <xdr:rowOff>342900</xdr:rowOff>
        </xdr:to>
        <xdr:sp macro="" textlink="">
          <xdr:nvSpPr>
            <xdr:cNvPr id="15410" name="Group Box 50" hidden="1">
              <a:extLst>
                <a:ext uri="{63B3BB69-23CF-44E3-9099-C40C66FF867C}">
                  <a14:compatExt spid="_x0000_s15410"/>
                </a:ext>
                <a:ext uri="{FF2B5EF4-FFF2-40B4-BE49-F238E27FC236}">
                  <a16:creationId xmlns:a16="http://schemas.microsoft.com/office/drawing/2014/main" id="{00000000-0008-0000-0200-00003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95250</xdr:rowOff>
        </xdr:from>
        <xdr:to>
          <xdr:col>3</xdr:col>
          <xdr:colOff>342900</xdr:colOff>
          <xdr:row>19</xdr:row>
          <xdr:rowOff>314325</xdr:rowOff>
        </xdr:to>
        <xdr:sp macro="" textlink="">
          <xdr:nvSpPr>
            <xdr:cNvPr id="15411" name="Option Button 51" hidden="1">
              <a:extLst>
                <a:ext uri="{63B3BB69-23CF-44E3-9099-C40C66FF867C}">
                  <a14:compatExt spid="_x0000_s15411"/>
                </a:ext>
                <a:ext uri="{FF2B5EF4-FFF2-40B4-BE49-F238E27FC236}">
                  <a16:creationId xmlns:a16="http://schemas.microsoft.com/office/drawing/2014/main" id="{00000000-0008-0000-0200-00003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19</xdr:row>
          <xdr:rowOff>95250</xdr:rowOff>
        </xdr:from>
        <xdr:to>
          <xdr:col>3</xdr:col>
          <xdr:colOff>762000</xdr:colOff>
          <xdr:row>19</xdr:row>
          <xdr:rowOff>314325</xdr:rowOff>
        </xdr:to>
        <xdr:sp macro="" textlink="">
          <xdr:nvSpPr>
            <xdr:cNvPr id="15412" name="Option Button 52" hidden="1">
              <a:extLst>
                <a:ext uri="{63B3BB69-23CF-44E3-9099-C40C66FF867C}">
                  <a14:compatExt spid="_x0000_s15412"/>
                </a:ext>
                <a:ext uri="{FF2B5EF4-FFF2-40B4-BE49-F238E27FC236}">
                  <a16:creationId xmlns:a16="http://schemas.microsoft.com/office/drawing/2014/main" id="{00000000-0008-0000-0200-00003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20</xdr:row>
          <xdr:rowOff>38100</xdr:rowOff>
        </xdr:from>
        <xdr:to>
          <xdr:col>3</xdr:col>
          <xdr:colOff>847725</xdr:colOff>
          <xdr:row>20</xdr:row>
          <xdr:rowOff>342900</xdr:rowOff>
        </xdr:to>
        <xdr:sp macro="" textlink="">
          <xdr:nvSpPr>
            <xdr:cNvPr id="15413" name="Group Box 53" hidden="1">
              <a:extLst>
                <a:ext uri="{63B3BB69-23CF-44E3-9099-C40C66FF867C}">
                  <a14:compatExt spid="_x0000_s15413"/>
                </a:ext>
                <a:ext uri="{FF2B5EF4-FFF2-40B4-BE49-F238E27FC236}">
                  <a16:creationId xmlns:a16="http://schemas.microsoft.com/office/drawing/2014/main" id="{00000000-0008-0000-0200-00003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95250</xdr:rowOff>
        </xdr:from>
        <xdr:to>
          <xdr:col>3</xdr:col>
          <xdr:colOff>342900</xdr:colOff>
          <xdr:row>20</xdr:row>
          <xdr:rowOff>314325</xdr:rowOff>
        </xdr:to>
        <xdr:sp macro="" textlink="">
          <xdr:nvSpPr>
            <xdr:cNvPr id="15414" name="Option Button 54" hidden="1">
              <a:extLst>
                <a:ext uri="{63B3BB69-23CF-44E3-9099-C40C66FF867C}">
                  <a14:compatExt spid="_x0000_s15414"/>
                </a:ext>
                <a:ext uri="{FF2B5EF4-FFF2-40B4-BE49-F238E27FC236}">
                  <a16:creationId xmlns:a16="http://schemas.microsoft.com/office/drawing/2014/main" id="{00000000-0008-0000-0200-00003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20</xdr:row>
          <xdr:rowOff>95250</xdr:rowOff>
        </xdr:from>
        <xdr:to>
          <xdr:col>3</xdr:col>
          <xdr:colOff>762000</xdr:colOff>
          <xdr:row>20</xdr:row>
          <xdr:rowOff>314325</xdr:rowOff>
        </xdr:to>
        <xdr:sp macro="" textlink="">
          <xdr:nvSpPr>
            <xdr:cNvPr id="15415" name="Option Button 55" hidden="1">
              <a:extLst>
                <a:ext uri="{63B3BB69-23CF-44E3-9099-C40C66FF867C}">
                  <a14:compatExt spid="_x0000_s15415"/>
                </a:ext>
                <a:ext uri="{FF2B5EF4-FFF2-40B4-BE49-F238E27FC236}">
                  <a16:creationId xmlns:a16="http://schemas.microsoft.com/office/drawing/2014/main" id="{00000000-0008-0000-0200-00003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21</xdr:row>
          <xdr:rowOff>38100</xdr:rowOff>
        </xdr:from>
        <xdr:to>
          <xdr:col>3</xdr:col>
          <xdr:colOff>847725</xdr:colOff>
          <xdr:row>21</xdr:row>
          <xdr:rowOff>342900</xdr:rowOff>
        </xdr:to>
        <xdr:sp macro="" textlink="">
          <xdr:nvSpPr>
            <xdr:cNvPr id="15419" name="Group Box 59" hidden="1">
              <a:extLst>
                <a:ext uri="{63B3BB69-23CF-44E3-9099-C40C66FF867C}">
                  <a14:compatExt spid="_x0000_s15419"/>
                </a:ext>
                <a:ext uri="{FF2B5EF4-FFF2-40B4-BE49-F238E27FC236}">
                  <a16:creationId xmlns:a16="http://schemas.microsoft.com/office/drawing/2014/main" id="{00000000-0008-0000-0200-00003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21</xdr:row>
          <xdr:rowOff>95250</xdr:rowOff>
        </xdr:from>
        <xdr:to>
          <xdr:col>3</xdr:col>
          <xdr:colOff>342900</xdr:colOff>
          <xdr:row>21</xdr:row>
          <xdr:rowOff>314325</xdr:rowOff>
        </xdr:to>
        <xdr:sp macro="" textlink="">
          <xdr:nvSpPr>
            <xdr:cNvPr id="15420" name="Option Button 60" hidden="1">
              <a:extLst>
                <a:ext uri="{63B3BB69-23CF-44E3-9099-C40C66FF867C}">
                  <a14:compatExt spid="_x0000_s15420"/>
                </a:ext>
                <a:ext uri="{FF2B5EF4-FFF2-40B4-BE49-F238E27FC236}">
                  <a16:creationId xmlns:a16="http://schemas.microsoft.com/office/drawing/2014/main" id="{00000000-0008-0000-0200-00003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21</xdr:row>
          <xdr:rowOff>95250</xdr:rowOff>
        </xdr:from>
        <xdr:to>
          <xdr:col>3</xdr:col>
          <xdr:colOff>762000</xdr:colOff>
          <xdr:row>21</xdr:row>
          <xdr:rowOff>314325</xdr:rowOff>
        </xdr:to>
        <xdr:sp macro="" textlink="">
          <xdr:nvSpPr>
            <xdr:cNvPr id="15421" name="Option Button 61" hidden="1">
              <a:extLst>
                <a:ext uri="{63B3BB69-23CF-44E3-9099-C40C66FF867C}">
                  <a14:compatExt spid="_x0000_s15421"/>
                </a:ext>
                <a:ext uri="{FF2B5EF4-FFF2-40B4-BE49-F238E27FC236}">
                  <a16:creationId xmlns:a16="http://schemas.microsoft.com/office/drawing/2014/main" id="{00000000-0008-0000-0200-00003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22</xdr:row>
          <xdr:rowOff>95250</xdr:rowOff>
        </xdr:from>
        <xdr:to>
          <xdr:col>3</xdr:col>
          <xdr:colOff>857250</xdr:colOff>
          <xdr:row>22</xdr:row>
          <xdr:rowOff>400050</xdr:rowOff>
        </xdr:to>
        <xdr:sp macro="" textlink="">
          <xdr:nvSpPr>
            <xdr:cNvPr id="15422" name="Group Box 62" hidden="1">
              <a:extLst>
                <a:ext uri="{63B3BB69-23CF-44E3-9099-C40C66FF867C}">
                  <a14:compatExt spid="_x0000_s15422"/>
                </a:ext>
                <a:ext uri="{FF2B5EF4-FFF2-40B4-BE49-F238E27FC236}">
                  <a16:creationId xmlns:a16="http://schemas.microsoft.com/office/drawing/2014/main" id="{00000000-0008-0000-0200-00003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22</xdr:row>
          <xdr:rowOff>152400</xdr:rowOff>
        </xdr:from>
        <xdr:to>
          <xdr:col>3</xdr:col>
          <xdr:colOff>352425</xdr:colOff>
          <xdr:row>22</xdr:row>
          <xdr:rowOff>371475</xdr:rowOff>
        </xdr:to>
        <xdr:sp macro="" textlink="">
          <xdr:nvSpPr>
            <xdr:cNvPr id="15423" name="Option Button 63" hidden="1">
              <a:extLst>
                <a:ext uri="{63B3BB69-23CF-44E3-9099-C40C66FF867C}">
                  <a14:compatExt spid="_x0000_s15423"/>
                </a:ext>
                <a:ext uri="{FF2B5EF4-FFF2-40B4-BE49-F238E27FC236}">
                  <a16:creationId xmlns:a16="http://schemas.microsoft.com/office/drawing/2014/main" id="{00000000-0008-0000-0200-00003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22</xdr:row>
          <xdr:rowOff>152400</xdr:rowOff>
        </xdr:from>
        <xdr:to>
          <xdr:col>3</xdr:col>
          <xdr:colOff>771525</xdr:colOff>
          <xdr:row>22</xdr:row>
          <xdr:rowOff>371475</xdr:rowOff>
        </xdr:to>
        <xdr:sp macro="" textlink="">
          <xdr:nvSpPr>
            <xdr:cNvPr id="15424" name="Option Button 64" hidden="1">
              <a:extLst>
                <a:ext uri="{63B3BB69-23CF-44E3-9099-C40C66FF867C}">
                  <a14:compatExt spid="_x0000_s15424"/>
                </a:ext>
                <a:ext uri="{FF2B5EF4-FFF2-40B4-BE49-F238E27FC236}">
                  <a16:creationId xmlns:a16="http://schemas.microsoft.com/office/drawing/2014/main" id="{00000000-0008-0000-0200-00004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38100</xdr:rowOff>
        </xdr:from>
        <xdr:to>
          <xdr:col>3</xdr:col>
          <xdr:colOff>847725</xdr:colOff>
          <xdr:row>2</xdr:row>
          <xdr:rowOff>342900</xdr:rowOff>
        </xdr:to>
        <xdr:sp macro="" textlink="">
          <xdr:nvSpPr>
            <xdr:cNvPr id="15425" name="Group Box 65" hidden="1">
              <a:extLst>
                <a:ext uri="{63B3BB69-23CF-44E3-9099-C40C66FF867C}">
                  <a14:compatExt spid="_x0000_s15425"/>
                </a:ext>
                <a:ext uri="{FF2B5EF4-FFF2-40B4-BE49-F238E27FC236}">
                  <a16:creationId xmlns:a16="http://schemas.microsoft.com/office/drawing/2014/main" id="{00000000-0008-0000-0200-00004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</xdr:row>
          <xdr:rowOff>95250</xdr:rowOff>
        </xdr:from>
        <xdr:to>
          <xdr:col>3</xdr:col>
          <xdr:colOff>342900</xdr:colOff>
          <xdr:row>2</xdr:row>
          <xdr:rowOff>314325</xdr:rowOff>
        </xdr:to>
        <xdr:sp macro="" textlink="">
          <xdr:nvSpPr>
            <xdr:cNvPr id="15426" name="Option Button 66" hidden="1">
              <a:extLst>
                <a:ext uri="{63B3BB69-23CF-44E3-9099-C40C66FF867C}">
                  <a14:compatExt spid="_x0000_s15426"/>
                </a:ext>
                <a:ext uri="{FF2B5EF4-FFF2-40B4-BE49-F238E27FC236}">
                  <a16:creationId xmlns:a16="http://schemas.microsoft.com/office/drawing/2014/main" id="{00000000-0008-0000-0200-00004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2</xdr:row>
          <xdr:rowOff>95250</xdr:rowOff>
        </xdr:from>
        <xdr:to>
          <xdr:col>3</xdr:col>
          <xdr:colOff>762000</xdr:colOff>
          <xdr:row>2</xdr:row>
          <xdr:rowOff>314325</xdr:rowOff>
        </xdr:to>
        <xdr:sp macro="" textlink="">
          <xdr:nvSpPr>
            <xdr:cNvPr id="15427" name="Option Button 67" hidden="1">
              <a:extLst>
                <a:ext uri="{63B3BB69-23CF-44E3-9099-C40C66FF867C}">
                  <a14:compatExt spid="_x0000_s15427"/>
                </a:ext>
                <a:ext uri="{FF2B5EF4-FFF2-40B4-BE49-F238E27FC236}">
                  <a16:creationId xmlns:a16="http://schemas.microsoft.com/office/drawing/2014/main" id="{00000000-0008-0000-0200-00004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23</xdr:row>
          <xdr:rowOff>180975</xdr:rowOff>
        </xdr:from>
        <xdr:to>
          <xdr:col>3</xdr:col>
          <xdr:colOff>866775</xdr:colOff>
          <xdr:row>23</xdr:row>
          <xdr:rowOff>485775</xdr:rowOff>
        </xdr:to>
        <xdr:sp macro="" textlink="">
          <xdr:nvSpPr>
            <xdr:cNvPr id="15428" name="Group Box 68" hidden="1">
              <a:extLst>
                <a:ext uri="{63B3BB69-23CF-44E3-9099-C40C66FF867C}">
                  <a14:compatExt spid="_x0000_s15428"/>
                </a:ext>
                <a:ext uri="{FF2B5EF4-FFF2-40B4-BE49-F238E27FC236}">
                  <a16:creationId xmlns:a16="http://schemas.microsoft.com/office/drawing/2014/main" id="{00000000-0008-0000-0200-00004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23</xdr:row>
          <xdr:rowOff>209550</xdr:rowOff>
        </xdr:from>
        <xdr:to>
          <xdr:col>3</xdr:col>
          <xdr:colOff>342900</xdr:colOff>
          <xdr:row>23</xdr:row>
          <xdr:rowOff>428625</xdr:rowOff>
        </xdr:to>
        <xdr:sp macro="" textlink="">
          <xdr:nvSpPr>
            <xdr:cNvPr id="15429" name="Option Button 69" hidden="1">
              <a:extLst>
                <a:ext uri="{63B3BB69-23CF-44E3-9099-C40C66FF867C}">
                  <a14:compatExt spid="_x0000_s15429"/>
                </a:ext>
                <a:ext uri="{FF2B5EF4-FFF2-40B4-BE49-F238E27FC236}">
                  <a16:creationId xmlns:a16="http://schemas.microsoft.com/office/drawing/2014/main" id="{00000000-0008-0000-0200-00004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23</xdr:row>
          <xdr:rowOff>209550</xdr:rowOff>
        </xdr:from>
        <xdr:to>
          <xdr:col>3</xdr:col>
          <xdr:colOff>742950</xdr:colOff>
          <xdr:row>23</xdr:row>
          <xdr:rowOff>428625</xdr:rowOff>
        </xdr:to>
        <xdr:sp macro="" textlink="">
          <xdr:nvSpPr>
            <xdr:cNvPr id="15430" name="Option Button 70" hidden="1">
              <a:extLst>
                <a:ext uri="{63B3BB69-23CF-44E3-9099-C40C66FF867C}">
                  <a14:compatExt spid="_x0000_s15430"/>
                </a:ext>
                <a:ext uri="{FF2B5EF4-FFF2-40B4-BE49-F238E27FC236}">
                  <a16:creationId xmlns:a16="http://schemas.microsoft.com/office/drawing/2014/main" id="{00000000-0008-0000-0200-00004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28575</xdr:rowOff>
    </xdr:from>
    <xdr:to>
      <xdr:col>1</xdr:col>
      <xdr:colOff>318675</xdr:colOff>
      <xdr:row>4</xdr:row>
      <xdr:rowOff>4350</xdr:rowOff>
    </xdr:to>
    <xdr:pic>
      <xdr:nvPicPr>
        <xdr:cNvPr id="12" name="Elemento grafico 11" descr="Badge Tick1 con riempimento a tinta unita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9225" y="771525"/>
          <a:ext cx="252000" cy="25200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2</xdr:row>
      <xdr:rowOff>19050</xdr:rowOff>
    </xdr:from>
    <xdr:to>
      <xdr:col>1</xdr:col>
      <xdr:colOff>318675</xdr:colOff>
      <xdr:row>2</xdr:row>
      <xdr:rowOff>271050</xdr:rowOff>
    </xdr:to>
    <xdr:pic>
      <xdr:nvPicPr>
        <xdr:cNvPr id="14" name="Elemento grafico 13" descr="Badge Non seguire più con riempimento a tinta unita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419225" y="485775"/>
          <a:ext cx="252000" cy="25200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1</xdr:row>
      <xdr:rowOff>19050</xdr:rowOff>
    </xdr:from>
    <xdr:to>
      <xdr:col>1</xdr:col>
      <xdr:colOff>337725</xdr:colOff>
      <xdr:row>1</xdr:row>
      <xdr:rowOff>271050</xdr:rowOff>
    </xdr:to>
    <xdr:pic>
      <xdr:nvPicPr>
        <xdr:cNvPr id="16" name="Elemento grafico 15" descr="Varie contorno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alphaModFix/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1438275" y="295275"/>
          <a:ext cx="252000" cy="252000"/>
        </a:xfrm>
        <a:prstGeom prst="rect">
          <a:avLst/>
        </a:prstGeom>
      </xdr:spPr>
    </xdr:pic>
    <xdr:clientData/>
  </xdr:twoCellAnchor>
  <xdr:oneCellAnchor>
    <xdr:from>
      <xdr:col>1</xdr:col>
      <xdr:colOff>66675</xdr:colOff>
      <xdr:row>8</xdr:row>
      <xdr:rowOff>28575</xdr:rowOff>
    </xdr:from>
    <xdr:ext cx="252000" cy="252000"/>
    <xdr:pic>
      <xdr:nvPicPr>
        <xdr:cNvPr id="2" name="Elemento grafico 1" descr="Badge Tick1 con riempimento a tinta unita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9225" y="857250"/>
          <a:ext cx="252000" cy="252000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7</xdr:row>
      <xdr:rowOff>19050</xdr:rowOff>
    </xdr:from>
    <xdr:ext cx="252000" cy="252000"/>
    <xdr:pic>
      <xdr:nvPicPr>
        <xdr:cNvPr id="3" name="Elemento grafico 2" descr="Badge Non seguire più con riempimento a tinta unita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419225" y="571500"/>
          <a:ext cx="252000" cy="252000"/>
        </a:xfrm>
        <a:prstGeom prst="rect">
          <a:avLst/>
        </a:prstGeom>
      </xdr:spPr>
    </xdr:pic>
    <xdr:clientData/>
  </xdr:oneCellAnchor>
  <xdr:oneCellAnchor>
    <xdr:from>
      <xdr:col>1</xdr:col>
      <xdr:colOff>85725</xdr:colOff>
      <xdr:row>6</xdr:row>
      <xdr:rowOff>19050</xdr:rowOff>
    </xdr:from>
    <xdr:ext cx="252000" cy="252000"/>
    <xdr:pic>
      <xdr:nvPicPr>
        <xdr:cNvPr id="4" name="Elemento grafico 3" descr="Varie contorn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alphaModFix/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1438275" y="295275"/>
          <a:ext cx="252000" cy="252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9.xml"/><Relationship Id="rId21" Type="http://schemas.openxmlformats.org/officeDocument/2006/relationships/ctrlProp" Target="../ctrlProps/ctrlProp24.xml"/><Relationship Id="rId34" Type="http://schemas.openxmlformats.org/officeDocument/2006/relationships/ctrlProp" Target="../ctrlProps/ctrlProp37.xml"/><Relationship Id="rId42" Type="http://schemas.openxmlformats.org/officeDocument/2006/relationships/ctrlProp" Target="../ctrlProps/ctrlProp45.xml"/><Relationship Id="rId47" Type="http://schemas.openxmlformats.org/officeDocument/2006/relationships/ctrlProp" Target="../ctrlProps/ctrlProp50.xml"/><Relationship Id="rId50" Type="http://schemas.openxmlformats.org/officeDocument/2006/relationships/ctrlProp" Target="../ctrlProps/ctrlProp53.xml"/><Relationship Id="rId55" Type="http://schemas.openxmlformats.org/officeDocument/2006/relationships/ctrlProp" Target="../ctrlProps/ctrlProp58.xml"/><Relationship Id="rId63" Type="http://schemas.openxmlformats.org/officeDocument/2006/relationships/ctrlProp" Target="../ctrlProps/ctrlProp66.x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9.xml"/><Relationship Id="rId29" Type="http://schemas.openxmlformats.org/officeDocument/2006/relationships/ctrlProp" Target="../ctrlProps/ctrlProp32.xml"/><Relationship Id="rId11" Type="http://schemas.openxmlformats.org/officeDocument/2006/relationships/ctrlProp" Target="../ctrlProps/ctrlProp14.xml"/><Relationship Id="rId24" Type="http://schemas.openxmlformats.org/officeDocument/2006/relationships/ctrlProp" Target="../ctrlProps/ctrlProp27.xml"/><Relationship Id="rId32" Type="http://schemas.openxmlformats.org/officeDocument/2006/relationships/ctrlProp" Target="../ctrlProps/ctrlProp35.xml"/><Relationship Id="rId37" Type="http://schemas.openxmlformats.org/officeDocument/2006/relationships/ctrlProp" Target="../ctrlProps/ctrlProp40.xml"/><Relationship Id="rId40" Type="http://schemas.openxmlformats.org/officeDocument/2006/relationships/ctrlProp" Target="../ctrlProps/ctrlProp43.xml"/><Relationship Id="rId45" Type="http://schemas.openxmlformats.org/officeDocument/2006/relationships/ctrlProp" Target="../ctrlProps/ctrlProp48.xml"/><Relationship Id="rId53" Type="http://schemas.openxmlformats.org/officeDocument/2006/relationships/ctrlProp" Target="../ctrlProps/ctrlProp56.xml"/><Relationship Id="rId58" Type="http://schemas.openxmlformats.org/officeDocument/2006/relationships/ctrlProp" Target="../ctrlProps/ctrlProp61.xml"/><Relationship Id="rId66" Type="http://schemas.openxmlformats.org/officeDocument/2006/relationships/ctrlProp" Target="../ctrlProps/ctrlProp69.xml"/><Relationship Id="rId5" Type="http://schemas.openxmlformats.org/officeDocument/2006/relationships/ctrlProp" Target="../ctrlProps/ctrlProp8.xml"/><Relationship Id="rId61" Type="http://schemas.openxmlformats.org/officeDocument/2006/relationships/ctrlProp" Target="../ctrlProps/ctrlProp64.xml"/><Relationship Id="rId19" Type="http://schemas.openxmlformats.org/officeDocument/2006/relationships/ctrlProp" Target="../ctrlProps/ctrlProp22.xml"/><Relationship Id="rId14" Type="http://schemas.openxmlformats.org/officeDocument/2006/relationships/ctrlProp" Target="../ctrlProps/ctrlProp17.xml"/><Relationship Id="rId22" Type="http://schemas.openxmlformats.org/officeDocument/2006/relationships/ctrlProp" Target="../ctrlProps/ctrlProp25.xml"/><Relationship Id="rId27" Type="http://schemas.openxmlformats.org/officeDocument/2006/relationships/ctrlProp" Target="../ctrlProps/ctrlProp30.xml"/><Relationship Id="rId30" Type="http://schemas.openxmlformats.org/officeDocument/2006/relationships/ctrlProp" Target="../ctrlProps/ctrlProp33.xml"/><Relationship Id="rId35" Type="http://schemas.openxmlformats.org/officeDocument/2006/relationships/ctrlProp" Target="../ctrlProps/ctrlProp38.xml"/><Relationship Id="rId43" Type="http://schemas.openxmlformats.org/officeDocument/2006/relationships/ctrlProp" Target="../ctrlProps/ctrlProp46.xml"/><Relationship Id="rId48" Type="http://schemas.openxmlformats.org/officeDocument/2006/relationships/ctrlProp" Target="../ctrlProps/ctrlProp51.xml"/><Relationship Id="rId56" Type="http://schemas.openxmlformats.org/officeDocument/2006/relationships/ctrlProp" Target="../ctrlProps/ctrlProp59.xml"/><Relationship Id="rId64" Type="http://schemas.openxmlformats.org/officeDocument/2006/relationships/ctrlProp" Target="../ctrlProps/ctrlProp67.xml"/><Relationship Id="rId8" Type="http://schemas.openxmlformats.org/officeDocument/2006/relationships/ctrlProp" Target="../ctrlProps/ctrlProp11.xml"/><Relationship Id="rId51" Type="http://schemas.openxmlformats.org/officeDocument/2006/relationships/ctrlProp" Target="../ctrlProps/ctrlProp54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15.xml"/><Relationship Id="rId17" Type="http://schemas.openxmlformats.org/officeDocument/2006/relationships/ctrlProp" Target="../ctrlProps/ctrlProp20.xml"/><Relationship Id="rId25" Type="http://schemas.openxmlformats.org/officeDocument/2006/relationships/ctrlProp" Target="../ctrlProps/ctrlProp28.xml"/><Relationship Id="rId33" Type="http://schemas.openxmlformats.org/officeDocument/2006/relationships/ctrlProp" Target="../ctrlProps/ctrlProp36.xml"/><Relationship Id="rId38" Type="http://schemas.openxmlformats.org/officeDocument/2006/relationships/ctrlProp" Target="../ctrlProps/ctrlProp41.xml"/><Relationship Id="rId46" Type="http://schemas.openxmlformats.org/officeDocument/2006/relationships/ctrlProp" Target="../ctrlProps/ctrlProp49.xml"/><Relationship Id="rId59" Type="http://schemas.openxmlformats.org/officeDocument/2006/relationships/ctrlProp" Target="../ctrlProps/ctrlProp62.xml"/><Relationship Id="rId20" Type="http://schemas.openxmlformats.org/officeDocument/2006/relationships/ctrlProp" Target="../ctrlProps/ctrlProp23.xml"/><Relationship Id="rId41" Type="http://schemas.openxmlformats.org/officeDocument/2006/relationships/ctrlProp" Target="../ctrlProps/ctrlProp44.xml"/><Relationship Id="rId54" Type="http://schemas.openxmlformats.org/officeDocument/2006/relationships/ctrlProp" Target="../ctrlProps/ctrlProp57.xml"/><Relationship Id="rId62" Type="http://schemas.openxmlformats.org/officeDocument/2006/relationships/ctrlProp" Target="../ctrlProps/ctrlProp65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15" Type="http://schemas.openxmlformats.org/officeDocument/2006/relationships/ctrlProp" Target="../ctrlProps/ctrlProp18.xml"/><Relationship Id="rId23" Type="http://schemas.openxmlformats.org/officeDocument/2006/relationships/ctrlProp" Target="../ctrlProps/ctrlProp26.xml"/><Relationship Id="rId28" Type="http://schemas.openxmlformats.org/officeDocument/2006/relationships/ctrlProp" Target="../ctrlProps/ctrlProp31.xml"/><Relationship Id="rId36" Type="http://schemas.openxmlformats.org/officeDocument/2006/relationships/ctrlProp" Target="../ctrlProps/ctrlProp39.xml"/><Relationship Id="rId49" Type="http://schemas.openxmlformats.org/officeDocument/2006/relationships/ctrlProp" Target="../ctrlProps/ctrlProp52.xml"/><Relationship Id="rId57" Type="http://schemas.openxmlformats.org/officeDocument/2006/relationships/ctrlProp" Target="../ctrlProps/ctrlProp60.xml"/><Relationship Id="rId10" Type="http://schemas.openxmlformats.org/officeDocument/2006/relationships/ctrlProp" Target="../ctrlProps/ctrlProp13.xml"/><Relationship Id="rId31" Type="http://schemas.openxmlformats.org/officeDocument/2006/relationships/ctrlProp" Target="../ctrlProps/ctrlProp34.xml"/><Relationship Id="rId44" Type="http://schemas.openxmlformats.org/officeDocument/2006/relationships/ctrlProp" Target="../ctrlProps/ctrlProp47.xml"/><Relationship Id="rId52" Type="http://schemas.openxmlformats.org/officeDocument/2006/relationships/ctrlProp" Target="../ctrlProps/ctrlProp55.xml"/><Relationship Id="rId60" Type="http://schemas.openxmlformats.org/officeDocument/2006/relationships/ctrlProp" Target="../ctrlProps/ctrlProp63.xml"/><Relationship Id="rId65" Type="http://schemas.openxmlformats.org/officeDocument/2006/relationships/ctrlProp" Target="../ctrlProps/ctrlProp6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Relationship Id="rId13" Type="http://schemas.openxmlformats.org/officeDocument/2006/relationships/ctrlProp" Target="../ctrlProps/ctrlProp16.xml"/><Relationship Id="rId18" Type="http://schemas.openxmlformats.org/officeDocument/2006/relationships/ctrlProp" Target="../ctrlProps/ctrlProp21.xml"/><Relationship Id="rId39" Type="http://schemas.openxmlformats.org/officeDocument/2006/relationships/ctrlProp" Target="../ctrlProps/ctrlProp4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AD6CF-9B4B-4C40-9648-BD45EFD385B0}">
  <sheetPr codeName="Foglio2">
    <pageSetUpPr fitToPage="1"/>
  </sheetPr>
  <dimension ref="A1:U27"/>
  <sheetViews>
    <sheetView showGridLines="0" tabSelected="1" workbookViewId="0">
      <selection activeCell="D5" sqref="D5"/>
    </sheetView>
  </sheetViews>
  <sheetFormatPr defaultRowHeight="12" x14ac:dyDescent="0.2"/>
  <cols>
    <col min="1" max="1" width="3.140625" style="1" customWidth="1"/>
    <col min="2" max="2" width="27" style="1" customWidth="1"/>
    <col min="3" max="3" width="11.140625" style="1" customWidth="1"/>
    <col min="4" max="4" width="11" style="1" customWidth="1"/>
    <col min="5" max="5" width="7.5703125" style="1" hidden="1" customWidth="1"/>
    <col min="6" max="6" width="9.140625" style="1" hidden="1" customWidth="1"/>
    <col min="7" max="7" width="4.140625" style="1" customWidth="1"/>
    <col min="8" max="8" width="22.140625" style="1" customWidth="1"/>
    <col min="9" max="9" width="6.85546875" style="2" customWidth="1"/>
    <col min="10" max="10" width="9.28515625" style="1" customWidth="1"/>
    <col min="11" max="11" width="15.7109375" style="1" hidden="1" customWidth="1"/>
    <col min="12" max="12" width="8.7109375" style="1" customWidth="1"/>
    <col min="13" max="13" width="9.28515625" style="1" customWidth="1"/>
    <col min="14" max="14" width="15.7109375" style="1" hidden="1" customWidth="1"/>
    <col min="15" max="15" width="8.7109375" style="1" customWidth="1"/>
    <col min="16" max="16" width="9.28515625" style="1" customWidth="1"/>
    <col min="17" max="17" width="15.7109375" style="1" hidden="1" customWidth="1"/>
    <col min="18" max="18" width="8.7109375" style="1" customWidth="1"/>
    <col min="19" max="19" width="9.28515625" style="1" customWidth="1"/>
    <col min="20" max="20" width="15.7109375" style="1" hidden="1" customWidth="1"/>
    <col min="21" max="21" width="8.7109375" style="1" customWidth="1"/>
    <col min="22" max="16384" width="9.140625" style="1"/>
  </cols>
  <sheetData>
    <row r="1" spans="1:21" ht="21.95" customHeight="1" x14ac:dyDescent="0.25">
      <c r="A1" s="89" t="s">
        <v>66</v>
      </c>
      <c r="B1" s="89"/>
      <c r="C1" s="89"/>
      <c r="D1" s="89"/>
      <c r="E1" s="89"/>
      <c r="F1" s="89"/>
      <c r="H1" s="84" t="s">
        <v>56</v>
      </c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1" ht="24.95" customHeight="1" x14ac:dyDescent="0.2">
      <c r="A2" s="89"/>
      <c r="B2" s="89"/>
      <c r="C2" s="89"/>
      <c r="D2" s="89"/>
      <c r="E2" s="89"/>
      <c r="F2" s="89"/>
      <c r="H2" s="88" t="s">
        <v>20</v>
      </c>
      <c r="I2" s="88"/>
      <c r="J2" s="88" t="s">
        <v>8</v>
      </c>
      <c r="K2" s="88"/>
      <c r="L2" s="88"/>
      <c r="M2" s="88" t="s">
        <v>9</v>
      </c>
      <c r="N2" s="88"/>
      <c r="O2" s="88"/>
      <c r="P2" s="88" t="s">
        <v>10</v>
      </c>
      <c r="Q2" s="88"/>
      <c r="R2" s="88"/>
      <c r="S2" s="88" t="s">
        <v>59</v>
      </c>
      <c r="T2" s="88"/>
      <c r="U2" s="88"/>
    </row>
    <row r="3" spans="1:21" ht="7.5" customHeight="1" x14ac:dyDescent="0.2">
      <c r="A3" s="85" t="s">
        <v>19</v>
      </c>
      <c r="B3" s="85"/>
      <c r="C3" s="85"/>
      <c r="D3" s="87" t="s">
        <v>16</v>
      </c>
      <c r="E3" s="86" t="s">
        <v>2</v>
      </c>
      <c r="F3" s="86" t="s">
        <v>3</v>
      </c>
      <c r="H3" s="35"/>
      <c r="I3" s="35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24.95" customHeight="1" x14ac:dyDescent="0.2">
      <c r="A4" s="85"/>
      <c r="B4" s="85"/>
      <c r="C4" s="85"/>
      <c r="D4" s="87"/>
      <c r="E4" s="86"/>
      <c r="F4" s="86"/>
      <c r="H4" s="60" t="str">
        <f>+CONTROLLI!E3</f>
        <v>superficie totale</v>
      </c>
      <c r="I4" s="61" t="s">
        <v>132</v>
      </c>
      <c r="J4" s="62">
        <v>190</v>
      </c>
      <c r="K4" s="29" t="str">
        <f>+IF(ISBLANK(J4),"inserire dato",IF(J4&gt;=CONTROLLI!G3,"verificato","non verificato"))</f>
        <v>verificato</v>
      </c>
      <c r="L4" s="29"/>
      <c r="M4" s="62">
        <v>36</v>
      </c>
      <c r="N4" s="29" t="str">
        <f>+IF(ISBLANK(M4),"inserire dato",IF(M4&gt;=CONTROLLI!H3,"verificato","non verificato"))</f>
        <v>verificato</v>
      </c>
      <c r="O4" s="29"/>
      <c r="P4" s="62">
        <v>6</v>
      </c>
      <c r="Q4" s="29" t="str">
        <f>+IF(ISBLANK(P4),"inserire dato",IF(P4&gt;=CONTROLLI!I3,"verificato","non verificato"))</f>
        <v>verificato</v>
      </c>
      <c r="R4" s="29"/>
      <c r="S4" s="29"/>
      <c r="T4" s="29"/>
      <c r="U4" s="30"/>
    </row>
    <row r="5" spans="1:21" ht="24.95" customHeight="1" x14ac:dyDescent="0.2">
      <c r="A5" s="65" t="s">
        <v>5</v>
      </c>
      <c r="B5" s="83" t="s">
        <v>1</v>
      </c>
      <c r="C5" s="83"/>
      <c r="D5" s="66">
        <v>10</v>
      </c>
      <c r="E5" s="67">
        <v>1</v>
      </c>
      <c r="F5" s="67">
        <f>+D5*E5</f>
        <v>10</v>
      </c>
      <c r="H5" s="60" t="str">
        <f>+CONTROLLI!E4</f>
        <v>superficie decubito</v>
      </c>
      <c r="I5" s="61" t="s">
        <v>132</v>
      </c>
      <c r="J5" s="62">
        <v>95</v>
      </c>
      <c r="K5" s="29" t="str">
        <f>+IF(ISBLANK(J5),"inserire dato",IF(J5&gt;=CONTROLLI!G4,"verificato","non verificato"))</f>
        <v>verificato</v>
      </c>
      <c r="L5" s="29"/>
      <c r="M5" s="62">
        <v>18</v>
      </c>
      <c r="N5" s="29" t="str">
        <f>+IF(ISBLANK(M5),"inserire dato",IF(M5&gt;=CONTROLLI!H4,"verificato","non verificato"))</f>
        <v>verificato</v>
      </c>
      <c r="O5" s="29"/>
      <c r="P5" s="29"/>
      <c r="Q5" s="29"/>
      <c r="R5" s="29"/>
      <c r="S5" s="29"/>
      <c r="T5" s="29"/>
      <c r="U5" s="30"/>
    </row>
    <row r="6" spans="1:21" ht="24.95" customHeight="1" x14ac:dyDescent="0.2">
      <c r="A6" s="65"/>
      <c r="B6" s="83" t="s">
        <v>18</v>
      </c>
      <c r="C6" s="83"/>
      <c r="D6" s="66">
        <v>6</v>
      </c>
      <c r="E6" s="67">
        <v>1</v>
      </c>
      <c r="F6" s="67">
        <f>+D6*E6</f>
        <v>6</v>
      </c>
      <c r="H6" s="60" t="str">
        <f>+CONTROLLI!E5</f>
        <v>superficie esercizio</v>
      </c>
      <c r="I6" s="61" t="s">
        <v>132</v>
      </c>
      <c r="J6" s="62">
        <v>95</v>
      </c>
      <c r="K6" s="29" t="str">
        <f>+IF(ISBLANK(J6),"inserire dato",IF(J6&gt;=CONTROLLI!G5,"verificato","non verificato"))</f>
        <v>verificato</v>
      </c>
      <c r="L6" s="29"/>
      <c r="M6" s="62">
        <v>18</v>
      </c>
      <c r="N6" s="29" t="str">
        <f>+IF(ISBLANK(M6),"inserire dato",IF(M6&gt;=CONTROLLI!H5,"verificato","non verificato"))</f>
        <v>verificato</v>
      </c>
      <c r="O6" s="29"/>
      <c r="P6" s="29"/>
      <c r="Q6" s="29"/>
      <c r="R6" s="29"/>
      <c r="S6" s="29"/>
      <c r="T6" s="29"/>
      <c r="U6" s="30"/>
    </row>
    <row r="7" spans="1:21" ht="24.95" customHeight="1" x14ac:dyDescent="0.2">
      <c r="A7" s="65"/>
      <c r="B7" s="82" t="s">
        <v>27</v>
      </c>
      <c r="C7" s="82"/>
      <c r="D7" s="68">
        <v>1</v>
      </c>
      <c r="E7" s="67"/>
      <c r="F7" s="67"/>
      <c r="H7" s="60" t="str">
        <f>+CONTROLLI!E6</f>
        <v>cuccette</v>
      </c>
      <c r="I7" s="61" t="s">
        <v>15</v>
      </c>
      <c r="J7" s="62">
        <v>16</v>
      </c>
      <c r="K7" s="29" t="str">
        <f>+IF(ISBLANK(J7),"inserire dato",IF(J7&gt;=CONTROLLI!G6,"verificato","non verificato"))</f>
        <v>verificato</v>
      </c>
      <c r="L7" s="29"/>
      <c r="M7" s="62">
        <v>0</v>
      </c>
      <c r="N7" s="29" t="str">
        <f>+IF(ISBLANK(M7),"inserire dato",IF(M7&gt;=CONTROLLI!H6,"verificato","non verificato"))</f>
        <v>verificato</v>
      </c>
      <c r="O7" s="29"/>
      <c r="P7" s="29"/>
      <c r="Q7" s="29"/>
      <c r="R7" s="29"/>
      <c r="S7" s="29"/>
      <c r="T7" s="29"/>
      <c r="U7" s="30"/>
    </row>
    <row r="8" spans="1:21" ht="24.95" customHeight="1" x14ac:dyDescent="0.2">
      <c r="A8" s="69"/>
      <c r="B8" s="90" t="s">
        <v>28</v>
      </c>
      <c r="C8" s="90"/>
      <c r="D8" s="70" t="s">
        <v>30</v>
      </c>
      <c r="E8" s="71"/>
      <c r="F8" s="71"/>
      <c r="H8" s="60" t="str">
        <f>+CONTROLLI!E7</f>
        <v>mangiatoia</v>
      </c>
      <c r="I8" s="61" t="s">
        <v>13</v>
      </c>
      <c r="J8" s="62">
        <v>12</v>
      </c>
      <c r="K8" s="29" t="str">
        <f>+IF(ISBLANK(J8),"inserire dato",IF(J8&gt;=CONTROLLI!G7,"verificato","non verificato"))</f>
        <v>verificato</v>
      </c>
      <c r="L8" s="29"/>
      <c r="M8" s="62">
        <v>4</v>
      </c>
      <c r="N8" s="29" t="str">
        <f>+IF(ISBLANK(M8),"inserire dato",IF(M8&gt;=CONTROLLI!H7,"verificato","non verificato"))</f>
        <v>verificato</v>
      </c>
      <c r="O8" s="29"/>
      <c r="P8" s="29"/>
      <c r="Q8" s="29"/>
      <c r="R8" s="29"/>
      <c r="S8" s="29"/>
      <c r="T8" s="29"/>
      <c r="U8" s="30"/>
    </row>
    <row r="9" spans="1:21" ht="24.95" customHeight="1" x14ac:dyDescent="0.2">
      <c r="A9" s="65" t="s">
        <v>6</v>
      </c>
      <c r="B9" s="83" t="s">
        <v>32</v>
      </c>
      <c r="C9" s="83"/>
      <c r="D9" s="66">
        <v>3</v>
      </c>
      <c r="E9" s="67">
        <v>0.6</v>
      </c>
      <c r="F9" s="67">
        <f t="shared" ref="F9:F16" si="0">+D9*E9</f>
        <v>1.7999999999999998</v>
      </c>
      <c r="H9" s="60" t="str">
        <f>+CONTROLLI!E8</f>
        <v>area alimentazione</v>
      </c>
      <c r="I9" s="61" t="s">
        <v>132</v>
      </c>
      <c r="J9" s="62">
        <v>18</v>
      </c>
      <c r="K9" s="29" t="str">
        <f>+IF(ISBLANK(J9),"inserire dato",IF(J9&gt;=CONTROLLI!G8,"verificato","non verificato"))</f>
        <v>verificato</v>
      </c>
      <c r="L9" s="29"/>
      <c r="M9" s="62">
        <v>2.2799999999999998</v>
      </c>
      <c r="N9" s="29" t="str">
        <f>+IF(ISBLANK(M9),"inserire dato",IF(M9&gt;=CONTROLLI!H8,"verificato","non verificato"))</f>
        <v>verificato</v>
      </c>
      <c r="O9" s="29"/>
      <c r="P9" s="29"/>
      <c r="Q9" s="29"/>
      <c r="R9" s="29"/>
      <c r="S9" s="29"/>
      <c r="T9" s="29"/>
      <c r="U9" s="30"/>
    </row>
    <row r="10" spans="1:21" ht="24.95" customHeight="1" x14ac:dyDescent="0.2">
      <c r="A10" s="65"/>
      <c r="B10" s="83" t="s">
        <v>33</v>
      </c>
      <c r="C10" s="83"/>
      <c r="D10" s="66">
        <v>3</v>
      </c>
      <c r="E10" s="67">
        <v>0.6</v>
      </c>
      <c r="F10" s="67">
        <f t="shared" si="0"/>
        <v>1.7999999999999998</v>
      </c>
      <c r="H10" s="60" t="str">
        <f>+CONTROLLI!E9</f>
        <v>larghezza recinto singolo</v>
      </c>
      <c r="I10" s="61" t="s">
        <v>13</v>
      </c>
      <c r="J10" s="63"/>
      <c r="K10" s="29"/>
      <c r="L10" s="29"/>
      <c r="M10" s="29"/>
      <c r="N10" s="29"/>
      <c r="O10" s="29"/>
      <c r="P10" s="29"/>
      <c r="Q10" s="28"/>
      <c r="R10" s="28"/>
      <c r="S10" s="62"/>
      <c r="T10" s="29" t="str">
        <f>+IF(ISBLANK(S10),"inserire dato",IF(S10&gt;=CONTROLLI!J9,"verificato","non verificato"))</f>
        <v>inserire dato</v>
      </c>
      <c r="U10" s="31"/>
    </row>
    <row r="11" spans="1:21" ht="24.95" customHeight="1" x14ac:dyDescent="0.2">
      <c r="A11" s="65"/>
      <c r="B11" s="83" t="s">
        <v>42</v>
      </c>
      <c r="C11" s="83"/>
      <c r="D11" s="66">
        <v>0</v>
      </c>
      <c r="E11" s="67">
        <v>1</v>
      </c>
      <c r="F11" s="67">
        <f t="shared" si="0"/>
        <v>0</v>
      </c>
      <c r="H11" s="60" t="str">
        <f>+CONTROLLI!E10</f>
        <v>lunghezza recinto singolo</v>
      </c>
      <c r="I11" s="61" t="s">
        <v>13</v>
      </c>
      <c r="J11" s="60"/>
      <c r="K11" s="28"/>
      <c r="L11" s="28"/>
      <c r="M11" s="28"/>
      <c r="N11" s="28"/>
      <c r="O11" s="28"/>
      <c r="P11" s="28"/>
      <c r="Q11" s="28"/>
      <c r="R11" s="28"/>
      <c r="S11" s="64"/>
      <c r="T11" s="29" t="str">
        <f>+IF(ISBLANK(S11),"inserire dato",IF(S11&gt;=CONTROLLI!J10,"verificato","non verificato"))</f>
        <v>inserire dato</v>
      </c>
      <c r="U11" s="31"/>
    </row>
    <row r="12" spans="1:21" ht="24.95" customHeight="1" x14ac:dyDescent="0.2">
      <c r="A12" s="69"/>
      <c r="B12" s="90" t="s">
        <v>28</v>
      </c>
      <c r="C12" s="90"/>
      <c r="D12" s="70" t="s">
        <v>30</v>
      </c>
      <c r="E12" s="71"/>
      <c r="F12" s="71"/>
    </row>
    <row r="13" spans="1:21" ht="24.95" customHeight="1" x14ac:dyDescent="0.2">
      <c r="A13" s="65" t="s">
        <v>7</v>
      </c>
      <c r="B13" s="83" t="s">
        <v>60</v>
      </c>
      <c r="C13" s="83"/>
      <c r="D13" s="66">
        <v>4</v>
      </c>
      <c r="E13" s="73">
        <v>0.4</v>
      </c>
      <c r="F13" s="67">
        <f t="shared" si="0"/>
        <v>1.6</v>
      </c>
    </row>
    <row r="14" spans="1:21" ht="24.95" customHeight="1" x14ac:dyDescent="0.2">
      <c r="A14" s="65"/>
      <c r="B14" s="83" t="s">
        <v>62</v>
      </c>
      <c r="C14" s="83"/>
      <c r="D14" s="66"/>
      <c r="E14" s="73">
        <v>0.6</v>
      </c>
      <c r="F14" s="67">
        <f t="shared" si="0"/>
        <v>0</v>
      </c>
    </row>
    <row r="15" spans="1:21" ht="24.95" customHeight="1" x14ac:dyDescent="0.2">
      <c r="A15" s="69"/>
      <c r="B15" s="91" t="s">
        <v>63</v>
      </c>
      <c r="C15" s="91"/>
      <c r="D15" s="72"/>
      <c r="E15" s="74">
        <v>0.6</v>
      </c>
      <c r="F15" s="71">
        <f t="shared" si="0"/>
        <v>0</v>
      </c>
      <c r="H15" s="81" t="s">
        <v>57</v>
      </c>
      <c r="I15" s="81"/>
    </row>
    <row r="16" spans="1:21" ht="24.95" customHeight="1" x14ac:dyDescent="0.25">
      <c r="A16" s="65" t="s">
        <v>36</v>
      </c>
      <c r="B16" s="83" t="s">
        <v>58</v>
      </c>
      <c r="C16" s="83"/>
      <c r="D16" s="66">
        <v>1</v>
      </c>
      <c r="E16" s="67">
        <v>0.4</v>
      </c>
      <c r="F16" s="67">
        <f t="shared" si="0"/>
        <v>0.4</v>
      </c>
      <c r="H16" s="32" t="s">
        <v>61</v>
      </c>
      <c r="I16" s="33"/>
    </row>
    <row r="17" spans="1:9" ht="24.95" customHeight="1" x14ac:dyDescent="0.25">
      <c r="A17" s="65"/>
      <c r="B17" s="82" t="s">
        <v>38</v>
      </c>
      <c r="C17" s="82"/>
      <c r="D17" s="66"/>
      <c r="E17" s="67"/>
      <c r="F17" s="67"/>
      <c r="H17" s="32" t="s">
        <v>22</v>
      </c>
      <c r="I17" s="34"/>
    </row>
    <row r="18" spans="1:9" ht="24.95" customHeight="1" x14ac:dyDescent="0.25">
      <c r="A18" s="69"/>
      <c r="B18" s="90" t="s">
        <v>39</v>
      </c>
      <c r="C18" s="90"/>
      <c r="D18" s="72"/>
      <c r="E18" s="71"/>
      <c r="F18" s="71"/>
      <c r="H18" s="32" t="s">
        <v>21</v>
      </c>
      <c r="I18" s="33"/>
    </row>
    <row r="19" spans="1:9" ht="21.95" customHeight="1" x14ac:dyDescent="0.2"/>
    <row r="20" spans="1:9" ht="21.95" customHeight="1" x14ac:dyDescent="0.2"/>
    <row r="21" spans="1:9" ht="21.95" customHeight="1" x14ac:dyDescent="0.2"/>
    <row r="22" spans="1:9" ht="21.95" customHeight="1" x14ac:dyDescent="0.2"/>
    <row r="23" spans="1:9" ht="21.95" customHeight="1" x14ac:dyDescent="0.2"/>
    <row r="24" spans="1:9" ht="21.95" customHeight="1" x14ac:dyDescent="0.2"/>
    <row r="25" spans="1:9" ht="21.95" customHeight="1" x14ac:dyDescent="0.2"/>
    <row r="26" spans="1:9" ht="21.95" customHeight="1" x14ac:dyDescent="0.2"/>
    <row r="27" spans="1:9" ht="21.95" customHeight="1" x14ac:dyDescent="0.2"/>
  </sheetData>
  <sheetProtection algorithmName="SHA-512" hashValue="VyG3ySvhi1glbtd3VlBjTvA7VQTIBTT5Kq3QI51Bb2FdbmgD33dVXoXr0dKvqFTl8n3YA/8iZxEFv69RuPow2g==" saltValue="JXaYowVZB5F59zF3yAHKFw==" spinCount="100000" sheet="1" objects="1" scenarios="1" selectLockedCells="1"/>
  <mergeCells count="26">
    <mergeCell ref="B16:C16"/>
    <mergeCell ref="A1:F2"/>
    <mergeCell ref="B18:C18"/>
    <mergeCell ref="B7:C7"/>
    <mergeCell ref="B12:C12"/>
    <mergeCell ref="B13:C13"/>
    <mergeCell ref="B10:C10"/>
    <mergeCell ref="B11:C11"/>
    <mergeCell ref="B8:C8"/>
    <mergeCell ref="B15:C15"/>
    <mergeCell ref="H15:I15"/>
    <mergeCell ref="B17:C17"/>
    <mergeCell ref="B14:C14"/>
    <mergeCell ref="H1:U1"/>
    <mergeCell ref="A3:C4"/>
    <mergeCell ref="E3:E4"/>
    <mergeCell ref="F3:F4"/>
    <mergeCell ref="D3:D4"/>
    <mergeCell ref="P2:R2"/>
    <mergeCell ref="J2:L2"/>
    <mergeCell ref="M2:O2"/>
    <mergeCell ref="S2:U2"/>
    <mergeCell ref="H2:I2"/>
    <mergeCell ref="B5:C5"/>
    <mergeCell ref="B6:C6"/>
    <mergeCell ref="B9:C9"/>
  </mergeCells>
  <pageMargins left="0.39370078740157483" right="0.31496062992125984" top="0.74803149606299213" bottom="0.74803149606299213" header="0.31496062992125984" footer="0.31496062992125984"/>
  <pageSetup paperSize="9" scale="88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0" r:id="rId4" name="Group Box 96">
              <controlPr defaultSize="0" autoFill="0" autoPict="0">
                <anchor moveWithCells="1">
                  <from>
                    <xdr:col>3</xdr:col>
                    <xdr:colOff>0</xdr:colOff>
                    <xdr:row>6</xdr:row>
                    <xdr:rowOff>9525</xdr:rowOff>
                  </from>
                  <to>
                    <xdr:col>4</xdr:col>
                    <xdr:colOff>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5" name="Option Button 97">
              <controlPr defaultSize="0" autoFill="0" autoLine="0" autoPict="0" altText="SI">
                <anchor moveWithCells="1">
                  <from>
                    <xdr:col>3</xdr:col>
                    <xdr:colOff>0</xdr:colOff>
                    <xdr:row>6</xdr:row>
                    <xdr:rowOff>28575</xdr:rowOff>
                  </from>
                  <to>
                    <xdr:col>3</xdr:col>
                    <xdr:colOff>304800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6" name="Option Button 98">
              <controlPr defaultSize="0" autoFill="0" autoLine="0" autoPict="0" altText="No">
                <anchor moveWithCells="1">
                  <from>
                    <xdr:col>3</xdr:col>
                    <xdr:colOff>323850</xdr:colOff>
                    <xdr:row>6</xdr:row>
                    <xdr:rowOff>28575</xdr:rowOff>
                  </from>
                  <to>
                    <xdr:col>3</xdr:col>
                    <xdr:colOff>628650</xdr:colOff>
                    <xdr:row>6</xdr:row>
                    <xdr:rowOff>247650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C9AC672-A9FF-4B90-B373-DCBB52614782}">
          <x14:formula1>
            <xm:f>CONTROLLI!$A$12:$A$14</xm:f>
          </x14:formula1>
          <xm:sqref>D8 D12</xm:sqref>
        </x14:dataValidation>
        <x14:dataValidation type="list" allowBlank="1" showInputMessage="1" showErrorMessage="1" xr:uid="{2E2DDD23-049D-4639-B719-A3A7C0C22049}">
          <x14:formula1>
            <xm:f>CONTROLLI!$A$17:$A$19</xm:f>
          </x14:formula1>
          <xm:sqref>I4:I11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39DB8-AA97-4E49-94DA-B44E4233921F}">
  <sheetPr codeName="Foglio3"/>
  <dimension ref="A1:D20"/>
  <sheetViews>
    <sheetView showGridLines="0" topLeftCell="A4" workbookViewId="0">
      <selection activeCell="C5" sqref="C5"/>
    </sheetView>
  </sheetViews>
  <sheetFormatPr defaultRowHeight="11.25" x14ac:dyDescent="0.2"/>
  <cols>
    <col min="1" max="1" width="57.85546875" style="45" customWidth="1"/>
    <col min="2" max="2" width="2.28515625" style="45" customWidth="1"/>
    <col min="3" max="3" width="10.140625" style="17" customWidth="1"/>
    <col min="4" max="4" width="42" style="17" customWidth="1"/>
    <col min="5" max="16384" width="9.140625" style="17"/>
  </cols>
  <sheetData>
    <row r="1" spans="1:4" ht="26.25" customHeight="1" x14ac:dyDescent="0.2">
      <c r="A1" s="93" t="s">
        <v>67</v>
      </c>
      <c r="B1" s="93"/>
      <c r="C1" s="93"/>
      <c r="D1" s="93"/>
    </row>
    <row r="2" spans="1:4" ht="30" customHeight="1" x14ac:dyDescent="0.2">
      <c r="A2" s="49" t="s">
        <v>122</v>
      </c>
      <c r="B2" s="49"/>
      <c r="C2" s="50" t="s">
        <v>123</v>
      </c>
      <c r="D2" s="51" t="s">
        <v>115</v>
      </c>
    </row>
    <row r="3" spans="1:4" ht="30" customHeight="1" x14ac:dyDescent="0.2">
      <c r="A3" s="58" t="s">
        <v>114</v>
      </c>
      <c r="B3" s="58"/>
      <c r="C3" s="56" t="s">
        <v>120</v>
      </c>
      <c r="D3" s="55"/>
    </row>
    <row r="4" spans="1:4" ht="30" customHeight="1" x14ac:dyDescent="0.2">
      <c r="A4" s="78" t="s">
        <v>68</v>
      </c>
      <c r="B4" s="78"/>
      <c r="C4" s="79">
        <f>SUM(DIMENSIONI!F5:F18)</f>
        <v>21.6</v>
      </c>
      <c r="D4" s="55"/>
    </row>
    <row r="5" spans="1:4" ht="30" customHeight="1" x14ac:dyDescent="0.2">
      <c r="A5" s="58" t="s">
        <v>133</v>
      </c>
      <c r="B5" s="58"/>
      <c r="C5" s="57">
        <v>450</v>
      </c>
      <c r="D5" s="55"/>
    </row>
    <row r="6" spans="1:4" ht="30" customHeight="1" x14ac:dyDescent="0.2">
      <c r="A6" s="58" t="s">
        <v>118</v>
      </c>
      <c r="B6" s="58"/>
      <c r="C6" s="57">
        <v>150</v>
      </c>
      <c r="D6" s="55"/>
    </row>
    <row r="7" spans="1:4" ht="30" customHeight="1" x14ac:dyDescent="0.2">
      <c r="A7" s="58" t="s">
        <v>116</v>
      </c>
      <c r="B7" s="58"/>
      <c r="C7" s="80" t="str">
        <f>+IF(AND(C5&gt;0,C6&gt;0),(IF(AND(C8=1,C6&gt;=C5/4),"SI",IF(AND(C8=2,C6&gt;=C5/3),"SI",IF(AND(C8=1,C6&lt;C5/4),"NO",IF(AND(C8=2,C6&lt;C5/3),"NO"))))),"valorizzare le celle C5 e C6")</f>
        <v>SI</v>
      </c>
      <c r="D7" s="55"/>
    </row>
    <row r="8" spans="1:4" ht="30" customHeight="1" x14ac:dyDescent="0.2">
      <c r="A8" s="59" t="s">
        <v>131</v>
      </c>
      <c r="B8" s="59"/>
      <c r="C8" s="92">
        <v>2</v>
      </c>
      <c r="D8" s="55"/>
    </row>
    <row r="9" spans="1:4" ht="30" customHeight="1" x14ac:dyDescent="0.2">
      <c r="A9" s="59" t="s">
        <v>117</v>
      </c>
      <c r="B9" s="59"/>
      <c r="C9" s="92"/>
      <c r="D9" s="55"/>
    </row>
    <row r="10" spans="1:4" ht="30" customHeight="1" x14ac:dyDescent="0.2">
      <c r="A10" s="58" t="s">
        <v>124</v>
      </c>
      <c r="B10" s="58"/>
      <c r="C10" s="56" t="s">
        <v>120</v>
      </c>
      <c r="D10" s="55"/>
    </row>
    <row r="11" spans="1:4" ht="30" customHeight="1" x14ac:dyDescent="0.2">
      <c r="A11" s="58" t="s">
        <v>134</v>
      </c>
      <c r="B11" s="58"/>
      <c r="C11" s="56" t="s">
        <v>120</v>
      </c>
      <c r="D11" s="55"/>
    </row>
    <row r="12" spans="1:4" ht="30" customHeight="1" x14ac:dyDescent="0.2">
      <c r="A12" s="58" t="s">
        <v>125</v>
      </c>
      <c r="B12" s="58"/>
      <c r="C12" s="56" t="s">
        <v>120</v>
      </c>
      <c r="D12" s="55"/>
    </row>
    <row r="13" spans="1:4" ht="30" customHeight="1" x14ac:dyDescent="0.2">
      <c r="A13" s="58" t="s">
        <v>126</v>
      </c>
      <c r="B13" s="58"/>
      <c r="C13" s="56" t="s">
        <v>120</v>
      </c>
      <c r="D13" s="55"/>
    </row>
    <row r="14" spans="1:4" ht="30" customHeight="1" x14ac:dyDescent="0.2">
      <c r="A14" s="58" t="s">
        <v>127</v>
      </c>
      <c r="B14" s="58"/>
      <c r="C14" s="56" t="s">
        <v>120</v>
      </c>
      <c r="D14" s="55"/>
    </row>
    <row r="15" spans="1:4" ht="30" customHeight="1" x14ac:dyDescent="0.2">
      <c r="A15" s="58" t="s">
        <v>128</v>
      </c>
      <c r="B15" s="58"/>
      <c r="C15" s="56" t="s">
        <v>120</v>
      </c>
      <c r="D15" s="55"/>
    </row>
    <row r="16" spans="1:4" ht="30" customHeight="1" x14ac:dyDescent="0.2">
      <c r="A16" s="58" t="s">
        <v>135</v>
      </c>
      <c r="B16" s="58"/>
      <c r="C16" s="56" t="s">
        <v>120</v>
      </c>
      <c r="D16" s="55"/>
    </row>
    <row r="17" spans="1:4" ht="30" customHeight="1" x14ac:dyDescent="0.2">
      <c r="A17" s="58" t="s">
        <v>129</v>
      </c>
      <c r="B17" s="58"/>
      <c r="C17" s="56" t="s">
        <v>120</v>
      </c>
      <c r="D17" s="55"/>
    </row>
    <row r="18" spans="1:4" ht="30" customHeight="1" x14ac:dyDescent="0.2">
      <c r="A18" s="58" t="s">
        <v>130</v>
      </c>
      <c r="B18" s="58"/>
      <c r="C18" s="56" t="s">
        <v>120</v>
      </c>
      <c r="D18" s="55"/>
    </row>
    <row r="19" spans="1:4" ht="30" hidden="1" customHeight="1" x14ac:dyDescent="0.2">
      <c r="A19" s="52"/>
      <c r="B19" s="52"/>
      <c r="C19" s="53" t="str">
        <f>+IF(AND(C14="SI",C15="NO",C18="SI",C17="SI",C16="SI",C13="SI",C12="SI",C11="SI",C10="SI",C7="SI"),"VERIFICATO",IF(AND(C14="NO",C15="SI",C18="SI",C17="SI",C16="SI",C13="SI",C12="SI",C11="SI",C10="SI",C7="SI"),"VERIFICATO","NON VERIFICATO"))</f>
        <v>NON VERIFICATO</v>
      </c>
      <c r="D19" s="48"/>
    </row>
    <row r="20" spans="1:4" ht="30" customHeight="1" x14ac:dyDescent="0.2">
      <c r="A20" s="77" t="s">
        <v>121</v>
      </c>
      <c r="B20" s="49"/>
      <c r="C20" s="54"/>
      <c r="D20" s="47"/>
    </row>
  </sheetData>
  <sheetProtection algorithmName="SHA-512" hashValue="9Ttb1oxDiEjJL7oEX6kkUAFkOWNBOrkfZQHgpopXRj/VWEvRdBbWCRMB1hGJV6p/Q3LzOOGw+4zf7XF3ddUuOw==" saltValue="VWeEXs1slZhw9YzDrfxhDw==" spinCount="100000" sheet="1" objects="1" scenarios="1" selectLockedCells="1"/>
  <mergeCells count="2">
    <mergeCell ref="C8:C9"/>
    <mergeCell ref="A1:D1"/>
  </mergeCells>
  <conditionalFormatting sqref="C7">
    <cfRule type="expression" dxfId="0" priority="1">
      <formula>$C$7="valorizzare le celle C5 e C6"</formula>
    </cfRule>
  </conditionalFormatting>
  <pageMargins left="0.7" right="0.7" top="0.75" bottom="0.75" header="0.3" footer="0.3"/>
  <pageSetup paperSize="9" orientation="portrait" r:id="rId1"/>
  <ignoredErrors>
    <ignoredError sqref="C7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Group Box 1">
              <controlPr defaultSize="0" autoFill="0" autoPict="0">
                <anchor moveWithCells="1">
                  <from>
                    <xdr:col>2</xdr:col>
                    <xdr:colOff>19050</xdr:colOff>
                    <xdr:row>7</xdr:row>
                    <xdr:rowOff>57150</xdr:rowOff>
                  </from>
                  <to>
                    <xdr:col>2</xdr:col>
                    <xdr:colOff>571500</xdr:colOff>
                    <xdr:row>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5" name="Option Button 4">
              <controlPr defaultSize="0" autoFill="0" autoLine="0" autoPict="0">
                <anchor moveWithCells="1">
                  <from>
                    <xdr:col>2</xdr:col>
                    <xdr:colOff>171450</xdr:colOff>
                    <xdr:row>7</xdr:row>
                    <xdr:rowOff>123825</xdr:rowOff>
                  </from>
                  <to>
                    <xdr:col>2</xdr:col>
                    <xdr:colOff>476250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6" name="Option Button 11">
              <controlPr defaultSize="0" autoFill="0" autoLine="0" autoPict="0">
                <anchor moveWithCells="1">
                  <from>
                    <xdr:col>2</xdr:col>
                    <xdr:colOff>171450</xdr:colOff>
                    <xdr:row>8</xdr:row>
                    <xdr:rowOff>47625</xdr:rowOff>
                  </from>
                  <to>
                    <xdr:col>2</xdr:col>
                    <xdr:colOff>476250</xdr:colOff>
                    <xdr:row>8</xdr:row>
                    <xdr:rowOff>266700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6AC5BE1-9825-43EA-A91B-C6B6F97CBE18}">
          <x14:formula1>
            <xm:f>CONTROLLI!$C$1:$C$2</xm:f>
          </x14:formula1>
          <xm:sqref>C3 C10:C18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6B154-C20A-4ADF-8E96-8012E3BD9595}">
  <sheetPr codeName="Foglio1"/>
  <dimension ref="A1:E24"/>
  <sheetViews>
    <sheetView showGridLines="0" workbookViewId="0">
      <selection activeCell="E3" sqref="E3"/>
    </sheetView>
  </sheetViews>
  <sheetFormatPr defaultRowHeight="11.25" x14ac:dyDescent="0.2"/>
  <cols>
    <col min="1" max="1" width="5" style="42" customWidth="1"/>
    <col min="2" max="2" width="70.42578125" style="17" customWidth="1"/>
    <col min="3" max="3" width="1.28515625" style="17" customWidth="1"/>
    <col min="4" max="4" width="13.28515625" style="37" customWidth="1"/>
    <col min="5" max="5" width="48.7109375" style="17" customWidth="1"/>
    <col min="6" max="16384" width="9.140625" style="17"/>
  </cols>
  <sheetData>
    <row r="1" spans="1:5" ht="30" customHeight="1" x14ac:dyDescent="0.2">
      <c r="A1" s="95" t="s">
        <v>85</v>
      </c>
      <c r="B1" s="95"/>
      <c r="C1" s="95"/>
      <c r="D1" s="95"/>
      <c r="E1" s="95"/>
    </row>
    <row r="2" spans="1:5" ht="32.25" customHeight="1" x14ac:dyDescent="0.2">
      <c r="A2" s="94" t="s">
        <v>84</v>
      </c>
      <c r="B2" s="94"/>
      <c r="C2" s="94"/>
      <c r="D2" s="94"/>
      <c r="E2" s="46" t="s">
        <v>115</v>
      </c>
    </row>
    <row r="3" spans="1:5" ht="30" customHeight="1" x14ac:dyDescent="0.2">
      <c r="A3" s="43" t="s">
        <v>93</v>
      </c>
      <c r="B3" s="41" t="s">
        <v>69</v>
      </c>
      <c r="C3" s="40"/>
      <c r="D3" s="39"/>
      <c r="E3" s="44"/>
    </row>
    <row r="4" spans="1:5" ht="30" customHeight="1" x14ac:dyDescent="0.2">
      <c r="A4" s="43" t="s">
        <v>94</v>
      </c>
      <c r="B4" s="41" t="s">
        <v>70</v>
      </c>
      <c r="C4" s="40"/>
      <c r="D4" s="39"/>
      <c r="E4" s="44"/>
    </row>
    <row r="5" spans="1:5" ht="30" customHeight="1" x14ac:dyDescent="0.2">
      <c r="A5" s="43" t="s">
        <v>95</v>
      </c>
      <c r="B5" s="41" t="s">
        <v>71</v>
      </c>
      <c r="C5" s="40"/>
      <c r="D5" s="39"/>
      <c r="E5" s="44"/>
    </row>
    <row r="6" spans="1:5" ht="30" customHeight="1" x14ac:dyDescent="0.2">
      <c r="A6" s="43" t="s">
        <v>96</v>
      </c>
      <c r="B6" s="41" t="s">
        <v>72</v>
      </c>
      <c r="C6" s="40"/>
      <c r="D6" s="39"/>
      <c r="E6" s="44"/>
    </row>
    <row r="7" spans="1:5" ht="30" customHeight="1" x14ac:dyDescent="0.2">
      <c r="A7" s="43" t="s">
        <v>97</v>
      </c>
      <c r="B7" s="41" t="s">
        <v>73</v>
      </c>
      <c r="C7" s="40"/>
      <c r="D7" s="39"/>
      <c r="E7" s="44"/>
    </row>
    <row r="8" spans="1:5" ht="30" customHeight="1" x14ac:dyDescent="0.2">
      <c r="A8" s="43" t="s">
        <v>98</v>
      </c>
      <c r="B8" s="41" t="s">
        <v>74</v>
      </c>
      <c r="C8" s="40"/>
      <c r="D8" s="39"/>
      <c r="E8" s="44"/>
    </row>
    <row r="9" spans="1:5" ht="30" customHeight="1" x14ac:dyDescent="0.2">
      <c r="A9" s="43" t="s">
        <v>99</v>
      </c>
      <c r="B9" s="41" t="s">
        <v>75</v>
      </c>
      <c r="C9" s="40"/>
      <c r="D9" s="39"/>
      <c r="E9" s="44"/>
    </row>
    <row r="10" spans="1:5" ht="30" customHeight="1" x14ac:dyDescent="0.2">
      <c r="A10" s="43" t="s">
        <v>100</v>
      </c>
      <c r="B10" s="41" t="s">
        <v>76</v>
      </c>
      <c r="C10" s="40"/>
      <c r="D10" s="39"/>
      <c r="E10" s="44"/>
    </row>
    <row r="11" spans="1:5" ht="30" customHeight="1" x14ac:dyDescent="0.2">
      <c r="A11" s="43" t="s">
        <v>101</v>
      </c>
      <c r="B11" s="41" t="s">
        <v>77</v>
      </c>
      <c r="C11" s="40"/>
      <c r="D11" s="39"/>
      <c r="E11" s="44"/>
    </row>
    <row r="12" spans="1:5" ht="30" customHeight="1" x14ac:dyDescent="0.2">
      <c r="A12" s="43" t="s">
        <v>102</v>
      </c>
      <c r="B12" s="41" t="s">
        <v>78</v>
      </c>
      <c r="C12" s="40"/>
      <c r="D12" s="39"/>
      <c r="E12" s="44"/>
    </row>
    <row r="13" spans="1:5" ht="30" customHeight="1" x14ac:dyDescent="0.2">
      <c r="A13" s="43" t="s">
        <v>103</v>
      </c>
      <c r="B13" s="41" t="s">
        <v>79</v>
      </c>
      <c r="C13" s="40"/>
      <c r="D13" s="39"/>
      <c r="E13" s="44"/>
    </row>
    <row r="14" spans="1:5" ht="30" customHeight="1" x14ac:dyDescent="0.2">
      <c r="A14" s="43" t="s">
        <v>104</v>
      </c>
      <c r="B14" s="41" t="s">
        <v>80</v>
      </c>
      <c r="C14" s="40"/>
      <c r="D14" s="39"/>
      <c r="E14" s="44"/>
    </row>
    <row r="15" spans="1:5" ht="30" customHeight="1" x14ac:dyDescent="0.2">
      <c r="A15" s="43" t="s">
        <v>105</v>
      </c>
      <c r="B15" s="41" t="s">
        <v>81</v>
      </c>
      <c r="C15" s="40"/>
      <c r="D15" s="39"/>
      <c r="E15" s="44"/>
    </row>
    <row r="16" spans="1:5" ht="30" customHeight="1" x14ac:dyDescent="0.2">
      <c r="A16" s="43" t="s">
        <v>106</v>
      </c>
      <c r="B16" s="41" t="s">
        <v>82</v>
      </c>
      <c r="C16" s="40"/>
      <c r="D16" s="39"/>
      <c r="E16" s="44"/>
    </row>
    <row r="17" spans="1:5" ht="30" customHeight="1" x14ac:dyDescent="0.2">
      <c r="A17" s="43" t="s">
        <v>107</v>
      </c>
      <c r="B17" s="41" t="s">
        <v>83</v>
      </c>
      <c r="C17" s="40"/>
      <c r="D17" s="39"/>
      <c r="E17" s="44"/>
    </row>
    <row r="18" spans="1:5" ht="36" customHeight="1" x14ac:dyDescent="0.2">
      <c r="A18" s="94" t="s">
        <v>86</v>
      </c>
      <c r="B18" s="94"/>
      <c r="C18" s="94"/>
      <c r="D18" s="94"/>
      <c r="E18" s="46" t="s">
        <v>115</v>
      </c>
    </row>
    <row r="19" spans="1:5" ht="30" customHeight="1" x14ac:dyDescent="0.2">
      <c r="A19" s="43" t="s">
        <v>108</v>
      </c>
      <c r="B19" s="41" t="s">
        <v>87</v>
      </c>
      <c r="C19" s="40"/>
      <c r="D19" s="38"/>
      <c r="E19" s="44"/>
    </row>
    <row r="20" spans="1:5" ht="30" customHeight="1" x14ac:dyDescent="0.2">
      <c r="A20" s="43" t="s">
        <v>109</v>
      </c>
      <c r="B20" s="41" t="s">
        <v>88</v>
      </c>
      <c r="C20" s="40"/>
      <c r="D20" s="38"/>
      <c r="E20" s="44"/>
    </row>
    <row r="21" spans="1:5" ht="30" customHeight="1" x14ac:dyDescent="0.2">
      <c r="A21" s="43" t="s">
        <v>110</v>
      </c>
      <c r="B21" s="41" t="s">
        <v>92</v>
      </c>
      <c r="C21" s="40"/>
      <c r="D21" s="38"/>
      <c r="E21" s="44"/>
    </row>
    <row r="22" spans="1:5" ht="28.5" customHeight="1" x14ac:dyDescent="0.2">
      <c r="A22" s="43" t="s">
        <v>111</v>
      </c>
      <c r="B22" s="41" t="s">
        <v>91</v>
      </c>
      <c r="C22" s="40"/>
      <c r="D22" s="38"/>
      <c r="E22" s="44"/>
    </row>
    <row r="23" spans="1:5" ht="41.25" customHeight="1" x14ac:dyDescent="0.2">
      <c r="A23" s="43" t="s">
        <v>112</v>
      </c>
      <c r="B23" s="41" t="s">
        <v>90</v>
      </c>
      <c r="C23" s="40"/>
      <c r="D23" s="38"/>
      <c r="E23" s="44"/>
    </row>
    <row r="24" spans="1:5" ht="50.25" customHeight="1" x14ac:dyDescent="0.2">
      <c r="A24" s="43" t="s">
        <v>113</v>
      </c>
      <c r="B24" s="41" t="s">
        <v>89</v>
      </c>
      <c r="C24" s="40"/>
      <c r="D24" s="38"/>
      <c r="E24" s="44"/>
    </row>
  </sheetData>
  <sheetProtection algorithmName="SHA-512" hashValue="j1gyC7QfJzJtKNLSk2SSA6ubbcAJj/Bv75/YDi2flhHla3AH7bPSmjI6dKLQstZDgCTwh8mmdsPa5R6cAaYMnw==" saltValue="7kJSUlPL24Bxbfbbjy00Og==" spinCount="100000" sheet="1" objects="1" scenarios="1" selectLockedCells="1"/>
  <mergeCells count="3">
    <mergeCell ref="A2:D2"/>
    <mergeCell ref="A18:D18"/>
    <mergeCell ref="A1:E1"/>
  </mergeCells>
  <phoneticPr fontId="16" type="noConversion"/>
  <pageMargins left="0.39370078740157483" right="0.39370078740157483" top="0.74803149606299213" bottom="0.55118110236220474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4" r:id="rId4" name="Group Box 4">
              <controlPr defaultSize="0" autoFill="0" autoPict="0">
                <anchor moveWithCells="1">
                  <from>
                    <xdr:col>3</xdr:col>
                    <xdr:colOff>19050</xdr:colOff>
                    <xdr:row>3</xdr:row>
                    <xdr:rowOff>38100</xdr:rowOff>
                  </from>
                  <to>
                    <xdr:col>3</xdr:col>
                    <xdr:colOff>847725</xdr:colOff>
                    <xdr:row>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5" name="Option Button 5">
              <controlPr defaultSize="0" autoFill="0" autoLine="0" autoPict="0">
                <anchor moveWithCells="1">
                  <from>
                    <xdr:col>3</xdr:col>
                    <xdr:colOff>38100</xdr:colOff>
                    <xdr:row>3</xdr:row>
                    <xdr:rowOff>95250</xdr:rowOff>
                  </from>
                  <to>
                    <xdr:col>3</xdr:col>
                    <xdr:colOff>342900</xdr:colOff>
                    <xdr:row>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6" name="Option Button 6">
              <controlPr defaultSize="0" autoFill="0" autoLine="0" autoPict="0">
                <anchor moveWithCells="1">
                  <from>
                    <xdr:col>3</xdr:col>
                    <xdr:colOff>457200</xdr:colOff>
                    <xdr:row>3</xdr:row>
                    <xdr:rowOff>95250</xdr:rowOff>
                  </from>
                  <to>
                    <xdr:col>3</xdr:col>
                    <xdr:colOff>762000</xdr:colOff>
                    <xdr:row>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7" name="Group Box 8">
              <controlPr defaultSize="0" autoFill="0" autoPict="0">
                <anchor moveWithCells="1">
                  <from>
                    <xdr:col>3</xdr:col>
                    <xdr:colOff>19050</xdr:colOff>
                    <xdr:row>4</xdr:row>
                    <xdr:rowOff>38100</xdr:rowOff>
                  </from>
                  <to>
                    <xdr:col>3</xdr:col>
                    <xdr:colOff>847725</xdr:colOff>
                    <xdr:row>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8" name="Option Button 9">
              <controlPr defaultSize="0" autoFill="0" autoLine="0" autoPict="0">
                <anchor moveWithCells="1">
                  <from>
                    <xdr:col>3</xdr:col>
                    <xdr:colOff>38100</xdr:colOff>
                    <xdr:row>4</xdr:row>
                    <xdr:rowOff>95250</xdr:rowOff>
                  </from>
                  <to>
                    <xdr:col>3</xdr:col>
                    <xdr:colOff>342900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9" name="Option Button 10">
              <controlPr defaultSize="0" autoFill="0" autoLine="0" autoPict="0">
                <anchor moveWithCells="1">
                  <from>
                    <xdr:col>3</xdr:col>
                    <xdr:colOff>457200</xdr:colOff>
                    <xdr:row>4</xdr:row>
                    <xdr:rowOff>95250</xdr:rowOff>
                  </from>
                  <to>
                    <xdr:col>3</xdr:col>
                    <xdr:colOff>762000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10" name="Group Box 11">
              <controlPr defaultSize="0" autoFill="0" autoPict="0">
                <anchor moveWithCells="1">
                  <from>
                    <xdr:col>3</xdr:col>
                    <xdr:colOff>19050</xdr:colOff>
                    <xdr:row>5</xdr:row>
                    <xdr:rowOff>38100</xdr:rowOff>
                  </from>
                  <to>
                    <xdr:col>3</xdr:col>
                    <xdr:colOff>847725</xdr:colOff>
                    <xdr:row>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11" name="Option Button 12">
              <controlPr defaultSize="0" autoFill="0" autoLine="0" autoPict="0">
                <anchor moveWithCells="1">
                  <from>
                    <xdr:col>3</xdr:col>
                    <xdr:colOff>38100</xdr:colOff>
                    <xdr:row>5</xdr:row>
                    <xdr:rowOff>95250</xdr:rowOff>
                  </from>
                  <to>
                    <xdr:col>3</xdr:col>
                    <xdr:colOff>342900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12" name="Option Button 13">
              <controlPr defaultSize="0" autoFill="0" autoLine="0" autoPict="0">
                <anchor moveWithCells="1">
                  <from>
                    <xdr:col>3</xdr:col>
                    <xdr:colOff>457200</xdr:colOff>
                    <xdr:row>5</xdr:row>
                    <xdr:rowOff>95250</xdr:rowOff>
                  </from>
                  <to>
                    <xdr:col>3</xdr:col>
                    <xdr:colOff>762000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4" r:id="rId13" name="Group Box 14">
              <controlPr defaultSize="0" autoFill="0" autoPict="0">
                <anchor moveWithCells="1">
                  <from>
                    <xdr:col>3</xdr:col>
                    <xdr:colOff>19050</xdr:colOff>
                    <xdr:row>6</xdr:row>
                    <xdr:rowOff>38100</xdr:rowOff>
                  </from>
                  <to>
                    <xdr:col>3</xdr:col>
                    <xdr:colOff>847725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5" r:id="rId14" name="Option Button 15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95250</xdr:rowOff>
                  </from>
                  <to>
                    <xdr:col>3</xdr:col>
                    <xdr:colOff>342900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15" name="Option Button 16">
              <controlPr defaultSize="0" autoFill="0" autoLine="0" autoPict="0">
                <anchor moveWithCells="1">
                  <from>
                    <xdr:col>3</xdr:col>
                    <xdr:colOff>457200</xdr:colOff>
                    <xdr:row>6</xdr:row>
                    <xdr:rowOff>95250</xdr:rowOff>
                  </from>
                  <to>
                    <xdr:col>3</xdr:col>
                    <xdr:colOff>762000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7" r:id="rId16" name="Group Box 17">
              <controlPr defaultSize="0" autoFill="0" autoPict="0">
                <anchor moveWithCells="1">
                  <from>
                    <xdr:col>3</xdr:col>
                    <xdr:colOff>19050</xdr:colOff>
                    <xdr:row>7</xdr:row>
                    <xdr:rowOff>38100</xdr:rowOff>
                  </from>
                  <to>
                    <xdr:col>3</xdr:col>
                    <xdr:colOff>847725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8" r:id="rId17" name="Option Button 18">
              <controlPr defaultSize="0" autoFill="0" autoLine="0" autoPict="0">
                <anchor moveWithCells="1">
                  <from>
                    <xdr:col>3</xdr:col>
                    <xdr:colOff>38100</xdr:colOff>
                    <xdr:row>7</xdr:row>
                    <xdr:rowOff>95250</xdr:rowOff>
                  </from>
                  <to>
                    <xdr:col>3</xdr:col>
                    <xdr:colOff>342900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9" r:id="rId18" name="Option Button 19">
              <controlPr defaultSize="0" autoFill="0" autoLine="0" autoPict="0">
                <anchor moveWithCells="1">
                  <from>
                    <xdr:col>3</xdr:col>
                    <xdr:colOff>457200</xdr:colOff>
                    <xdr:row>7</xdr:row>
                    <xdr:rowOff>95250</xdr:rowOff>
                  </from>
                  <to>
                    <xdr:col>3</xdr:col>
                    <xdr:colOff>762000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0" r:id="rId19" name="Group Box 20">
              <controlPr defaultSize="0" autoFill="0" autoPict="0">
                <anchor moveWithCells="1">
                  <from>
                    <xdr:col>3</xdr:col>
                    <xdr:colOff>19050</xdr:colOff>
                    <xdr:row>8</xdr:row>
                    <xdr:rowOff>38100</xdr:rowOff>
                  </from>
                  <to>
                    <xdr:col>3</xdr:col>
                    <xdr:colOff>847725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1" r:id="rId20" name="Option Button 21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95250</xdr:rowOff>
                  </from>
                  <to>
                    <xdr:col>3</xdr:col>
                    <xdr:colOff>342900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2" r:id="rId21" name="Option Button 22">
              <controlPr defaultSize="0" autoFill="0" autoLine="0" autoPict="0">
                <anchor moveWithCells="1">
                  <from>
                    <xdr:col>3</xdr:col>
                    <xdr:colOff>457200</xdr:colOff>
                    <xdr:row>8</xdr:row>
                    <xdr:rowOff>95250</xdr:rowOff>
                  </from>
                  <to>
                    <xdr:col>3</xdr:col>
                    <xdr:colOff>762000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3" r:id="rId22" name="Group Box 23">
              <controlPr defaultSize="0" autoFill="0" autoPict="0">
                <anchor moveWithCells="1">
                  <from>
                    <xdr:col>3</xdr:col>
                    <xdr:colOff>19050</xdr:colOff>
                    <xdr:row>9</xdr:row>
                    <xdr:rowOff>38100</xdr:rowOff>
                  </from>
                  <to>
                    <xdr:col>3</xdr:col>
                    <xdr:colOff>847725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4" r:id="rId23" name="Option Button 24">
              <controlPr defaultSize="0" autoFill="0" autoLine="0" autoPict="0">
                <anchor moveWithCells="1">
                  <from>
                    <xdr:col>3</xdr:col>
                    <xdr:colOff>38100</xdr:colOff>
                    <xdr:row>9</xdr:row>
                    <xdr:rowOff>95250</xdr:rowOff>
                  </from>
                  <to>
                    <xdr:col>3</xdr:col>
                    <xdr:colOff>342900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5" r:id="rId24" name="Option Button 25">
              <controlPr defaultSize="0" autoFill="0" autoLine="0" autoPict="0">
                <anchor moveWithCells="1">
                  <from>
                    <xdr:col>3</xdr:col>
                    <xdr:colOff>457200</xdr:colOff>
                    <xdr:row>9</xdr:row>
                    <xdr:rowOff>95250</xdr:rowOff>
                  </from>
                  <to>
                    <xdr:col>3</xdr:col>
                    <xdr:colOff>762000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6" r:id="rId25" name="Group Box 26">
              <controlPr defaultSize="0" autoFill="0" autoPict="0">
                <anchor moveWithCells="1">
                  <from>
                    <xdr:col>3</xdr:col>
                    <xdr:colOff>19050</xdr:colOff>
                    <xdr:row>10</xdr:row>
                    <xdr:rowOff>38100</xdr:rowOff>
                  </from>
                  <to>
                    <xdr:col>3</xdr:col>
                    <xdr:colOff>847725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7" r:id="rId26" name="Option Button 27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95250</xdr:rowOff>
                  </from>
                  <to>
                    <xdr:col>3</xdr:col>
                    <xdr:colOff>342900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8" r:id="rId27" name="Option Button 28">
              <controlPr defaultSize="0" autoFill="0" autoLine="0" autoPict="0">
                <anchor moveWithCells="1">
                  <from>
                    <xdr:col>3</xdr:col>
                    <xdr:colOff>457200</xdr:colOff>
                    <xdr:row>10</xdr:row>
                    <xdr:rowOff>95250</xdr:rowOff>
                  </from>
                  <to>
                    <xdr:col>3</xdr:col>
                    <xdr:colOff>762000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9" r:id="rId28" name="Group Box 29">
              <controlPr defaultSize="0" autoFill="0" autoPict="0">
                <anchor moveWithCells="1">
                  <from>
                    <xdr:col>3</xdr:col>
                    <xdr:colOff>19050</xdr:colOff>
                    <xdr:row>11</xdr:row>
                    <xdr:rowOff>38100</xdr:rowOff>
                  </from>
                  <to>
                    <xdr:col>3</xdr:col>
                    <xdr:colOff>847725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0" r:id="rId29" name="Option Button 30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95250</xdr:rowOff>
                  </from>
                  <to>
                    <xdr:col>3</xdr:col>
                    <xdr:colOff>342900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1" r:id="rId30" name="Option Button 31">
              <controlPr defaultSize="0" autoFill="0" autoLine="0" autoPict="0">
                <anchor moveWithCells="1">
                  <from>
                    <xdr:col>3</xdr:col>
                    <xdr:colOff>457200</xdr:colOff>
                    <xdr:row>11</xdr:row>
                    <xdr:rowOff>95250</xdr:rowOff>
                  </from>
                  <to>
                    <xdr:col>3</xdr:col>
                    <xdr:colOff>762000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2" r:id="rId31" name="Group Box 32">
              <controlPr defaultSize="0" autoFill="0" autoPict="0">
                <anchor moveWithCells="1">
                  <from>
                    <xdr:col>3</xdr:col>
                    <xdr:colOff>19050</xdr:colOff>
                    <xdr:row>12</xdr:row>
                    <xdr:rowOff>38100</xdr:rowOff>
                  </from>
                  <to>
                    <xdr:col>3</xdr:col>
                    <xdr:colOff>847725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3" r:id="rId32" name="Option Button 33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95250</xdr:rowOff>
                  </from>
                  <to>
                    <xdr:col>3</xdr:col>
                    <xdr:colOff>342900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4" r:id="rId33" name="Option Button 34">
              <controlPr defaultSize="0" autoFill="0" autoLine="0" autoPict="0">
                <anchor moveWithCells="1">
                  <from>
                    <xdr:col>3</xdr:col>
                    <xdr:colOff>457200</xdr:colOff>
                    <xdr:row>12</xdr:row>
                    <xdr:rowOff>95250</xdr:rowOff>
                  </from>
                  <to>
                    <xdr:col>3</xdr:col>
                    <xdr:colOff>762000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5" r:id="rId34" name="Group Box 35">
              <controlPr defaultSize="0" autoFill="0" autoPict="0">
                <anchor moveWithCells="1">
                  <from>
                    <xdr:col>3</xdr:col>
                    <xdr:colOff>19050</xdr:colOff>
                    <xdr:row>13</xdr:row>
                    <xdr:rowOff>38100</xdr:rowOff>
                  </from>
                  <to>
                    <xdr:col>3</xdr:col>
                    <xdr:colOff>847725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6" r:id="rId35" name="Option Button 36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95250</xdr:rowOff>
                  </from>
                  <to>
                    <xdr:col>3</xdr:col>
                    <xdr:colOff>342900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7" r:id="rId36" name="Option Button 37">
              <controlPr defaultSize="0" autoFill="0" autoLine="0" autoPict="0">
                <anchor moveWithCells="1">
                  <from>
                    <xdr:col>3</xdr:col>
                    <xdr:colOff>457200</xdr:colOff>
                    <xdr:row>13</xdr:row>
                    <xdr:rowOff>95250</xdr:rowOff>
                  </from>
                  <to>
                    <xdr:col>3</xdr:col>
                    <xdr:colOff>762000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8" r:id="rId37" name="Group Box 38">
              <controlPr defaultSize="0" autoFill="0" autoPict="0">
                <anchor moveWithCells="1">
                  <from>
                    <xdr:col>3</xdr:col>
                    <xdr:colOff>19050</xdr:colOff>
                    <xdr:row>14</xdr:row>
                    <xdr:rowOff>38100</xdr:rowOff>
                  </from>
                  <to>
                    <xdr:col>3</xdr:col>
                    <xdr:colOff>847725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9" r:id="rId38" name="Option Button 39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95250</xdr:rowOff>
                  </from>
                  <to>
                    <xdr:col>3</xdr:col>
                    <xdr:colOff>342900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0" r:id="rId39" name="Option Button 40">
              <controlPr defaultSize="0" autoFill="0" autoLine="0" autoPict="0">
                <anchor moveWithCells="1">
                  <from>
                    <xdr:col>3</xdr:col>
                    <xdr:colOff>457200</xdr:colOff>
                    <xdr:row>14</xdr:row>
                    <xdr:rowOff>95250</xdr:rowOff>
                  </from>
                  <to>
                    <xdr:col>3</xdr:col>
                    <xdr:colOff>762000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1" r:id="rId40" name="Group Box 41">
              <controlPr defaultSize="0" autoFill="0" autoPict="0">
                <anchor moveWithCells="1">
                  <from>
                    <xdr:col>3</xdr:col>
                    <xdr:colOff>19050</xdr:colOff>
                    <xdr:row>15</xdr:row>
                    <xdr:rowOff>38100</xdr:rowOff>
                  </from>
                  <to>
                    <xdr:col>3</xdr:col>
                    <xdr:colOff>847725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2" r:id="rId41" name="Option Button 42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95250</xdr:rowOff>
                  </from>
                  <to>
                    <xdr:col>3</xdr:col>
                    <xdr:colOff>342900</xdr:colOff>
                    <xdr:row>15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3" r:id="rId42" name="Option Button 43">
              <controlPr defaultSize="0" autoFill="0" autoLine="0" autoPict="0">
                <anchor moveWithCells="1">
                  <from>
                    <xdr:col>3</xdr:col>
                    <xdr:colOff>457200</xdr:colOff>
                    <xdr:row>15</xdr:row>
                    <xdr:rowOff>95250</xdr:rowOff>
                  </from>
                  <to>
                    <xdr:col>3</xdr:col>
                    <xdr:colOff>762000</xdr:colOff>
                    <xdr:row>15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4" r:id="rId43" name="Group Box 44">
              <controlPr defaultSize="0" autoFill="0" autoPict="0">
                <anchor moveWithCells="1">
                  <from>
                    <xdr:col>3</xdr:col>
                    <xdr:colOff>19050</xdr:colOff>
                    <xdr:row>16</xdr:row>
                    <xdr:rowOff>38100</xdr:rowOff>
                  </from>
                  <to>
                    <xdr:col>3</xdr:col>
                    <xdr:colOff>847725</xdr:colOff>
                    <xdr:row>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5" r:id="rId44" name="Option Button 45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95250</xdr:rowOff>
                  </from>
                  <to>
                    <xdr:col>3</xdr:col>
                    <xdr:colOff>342900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6" r:id="rId45" name="Option Button 46">
              <controlPr defaultSize="0" autoFill="0" autoLine="0" autoPict="0">
                <anchor moveWithCells="1">
                  <from>
                    <xdr:col>3</xdr:col>
                    <xdr:colOff>457200</xdr:colOff>
                    <xdr:row>16</xdr:row>
                    <xdr:rowOff>95250</xdr:rowOff>
                  </from>
                  <to>
                    <xdr:col>3</xdr:col>
                    <xdr:colOff>762000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7" r:id="rId46" name="Group Box 47">
              <controlPr defaultSize="0" autoFill="0" autoPict="0">
                <anchor moveWithCells="1">
                  <from>
                    <xdr:col>3</xdr:col>
                    <xdr:colOff>19050</xdr:colOff>
                    <xdr:row>18</xdr:row>
                    <xdr:rowOff>38100</xdr:rowOff>
                  </from>
                  <to>
                    <xdr:col>3</xdr:col>
                    <xdr:colOff>847725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8" r:id="rId47" name="Option Button 48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95250</xdr:rowOff>
                  </from>
                  <to>
                    <xdr:col>3</xdr:col>
                    <xdr:colOff>342900</xdr:colOff>
                    <xdr:row>18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9" r:id="rId48" name="Option Button 49">
              <controlPr defaultSize="0" autoFill="0" autoLine="0" autoPict="0">
                <anchor moveWithCells="1">
                  <from>
                    <xdr:col>3</xdr:col>
                    <xdr:colOff>457200</xdr:colOff>
                    <xdr:row>18</xdr:row>
                    <xdr:rowOff>95250</xdr:rowOff>
                  </from>
                  <to>
                    <xdr:col>3</xdr:col>
                    <xdr:colOff>762000</xdr:colOff>
                    <xdr:row>18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0" r:id="rId49" name="Group Box 50">
              <controlPr defaultSize="0" autoFill="0" autoPict="0">
                <anchor moveWithCells="1">
                  <from>
                    <xdr:col>3</xdr:col>
                    <xdr:colOff>19050</xdr:colOff>
                    <xdr:row>19</xdr:row>
                    <xdr:rowOff>38100</xdr:rowOff>
                  </from>
                  <to>
                    <xdr:col>3</xdr:col>
                    <xdr:colOff>847725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1" r:id="rId50" name="Option Button 51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95250</xdr:rowOff>
                  </from>
                  <to>
                    <xdr:col>3</xdr:col>
                    <xdr:colOff>342900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2" r:id="rId51" name="Option Button 52">
              <controlPr defaultSize="0" autoFill="0" autoLine="0" autoPict="0">
                <anchor moveWithCells="1">
                  <from>
                    <xdr:col>3</xdr:col>
                    <xdr:colOff>457200</xdr:colOff>
                    <xdr:row>19</xdr:row>
                    <xdr:rowOff>95250</xdr:rowOff>
                  </from>
                  <to>
                    <xdr:col>3</xdr:col>
                    <xdr:colOff>762000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3" r:id="rId52" name="Group Box 53">
              <controlPr defaultSize="0" autoFill="0" autoPict="0">
                <anchor moveWithCells="1">
                  <from>
                    <xdr:col>3</xdr:col>
                    <xdr:colOff>19050</xdr:colOff>
                    <xdr:row>20</xdr:row>
                    <xdr:rowOff>38100</xdr:rowOff>
                  </from>
                  <to>
                    <xdr:col>3</xdr:col>
                    <xdr:colOff>847725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4" r:id="rId53" name="Option Button 54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95250</xdr:rowOff>
                  </from>
                  <to>
                    <xdr:col>3</xdr:col>
                    <xdr:colOff>342900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5" r:id="rId54" name="Option Button 55">
              <controlPr defaultSize="0" autoFill="0" autoLine="0" autoPict="0">
                <anchor moveWithCells="1">
                  <from>
                    <xdr:col>3</xdr:col>
                    <xdr:colOff>457200</xdr:colOff>
                    <xdr:row>20</xdr:row>
                    <xdr:rowOff>95250</xdr:rowOff>
                  </from>
                  <to>
                    <xdr:col>3</xdr:col>
                    <xdr:colOff>762000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9" r:id="rId55" name="Group Box 59">
              <controlPr defaultSize="0" autoFill="0" autoPict="0">
                <anchor moveWithCells="1">
                  <from>
                    <xdr:col>3</xdr:col>
                    <xdr:colOff>19050</xdr:colOff>
                    <xdr:row>21</xdr:row>
                    <xdr:rowOff>38100</xdr:rowOff>
                  </from>
                  <to>
                    <xdr:col>3</xdr:col>
                    <xdr:colOff>847725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0" r:id="rId56" name="Option Button 60">
              <controlPr defaultSize="0" autoFill="0" autoLine="0" autoPict="0">
                <anchor moveWithCells="1">
                  <from>
                    <xdr:col>3</xdr:col>
                    <xdr:colOff>38100</xdr:colOff>
                    <xdr:row>21</xdr:row>
                    <xdr:rowOff>95250</xdr:rowOff>
                  </from>
                  <to>
                    <xdr:col>3</xdr:col>
                    <xdr:colOff>342900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1" r:id="rId57" name="Option Button 61">
              <controlPr defaultSize="0" autoFill="0" autoLine="0" autoPict="0">
                <anchor moveWithCells="1">
                  <from>
                    <xdr:col>3</xdr:col>
                    <xdr:colOff>457200</xdr:colOff>
                    <xdr:row>21</xdr:row>
                    <xdr:rowOff>95250</xdr:rowOff>
                  </from>
                  <to>
                    <xdr:col>3</xdr:col>
                    <xdr:colOff>762000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2" r:id="rId58" name="Group Box 62">
              <controlPr defaultSize="0" autoFill="0" autoPict="0">
                <anchor moveWithCells="1">
                  <from>
                    <xdr:col>3</xdr:col>
                    <xdr:colOff>28575</xdr:colOff>
                    <xdr:row>22</xdr:row>
                    <xdr:rowOff>95250</xdr:rowOff>
                  </from>
                  <to>
                    <xdr:col>3</xdr:col>
                    <xdr:colOff>857250</xdr:colOff>
                    <xdr:row>22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3" r:id="rId59" name="Option Button 63">
              <controlPr defaultSize="0" autoFill="0" autoLine="0" autoPict="0">
                <anchor moveWithCells="1">
                  <from>
                    <xdr:col>3</xdr:col>
                    <xdr:colOff>47625</xdr:colOff>
                    <xdr:row>22</xdr:row>
                    <xdr:rowOff>152400</xdr:rowOff>
                  </from>
                  <to>
                    <xdr:col>3</xdr:col>
                    <xdr:colOff>352425</xdr:colOff>
                    <xdr:row>22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4" r:id="rId60" name="Option Button 64">
              <controlPr defaultSize="0" autoFill="0" autoLine="0" autoPict="0">
                <anchor moveWithCells="1">
                  <from>
                    <xdr:col>3</xdr:col>
                    <xdr:colOff>466725</xdr:colOff>
                    <xdr:row>22</xdr:row>
                    <xdr:rowOff>152400</xdr:rowOff>
                  </from>
                  <to>
                    <xdr:col>3</xdr:col>
                    <xdr:colOff>771525</xdr:colOff>
                    <xdr:row>22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5" r:id="rId61" name="Group Box 65">
              <controlPr defaultSize="0" autoFill="0" autoPict="0">
                <anchor moveWithCells="1">
                  <from>
                    <xdr:col>3</xdr:col>
                    <xdr:colOff>19050</xdr:colOff>
                    <xdr:row>2</xdr:row>
                    <xdr:rowOff>38100</xdr:rowOff>
                  </from>
                  <to>
                    <xdr:col>3</xdr:col>
                    <xdr:colOff>847725</xdr:colOff>
                    <xdr:row>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6" r:id="rId62" name="Option Button 66">
              <controlPr defaultSize="0" autoFill="0" autoLine="0" autoPict="0">
                <anchor moveWithCells="1">
                  <from>
                    <xdr:col>3</xdr:col>
                    <xdr:colOff>38100</xdr:colOff>
                    <xdr:row>2</xdr:row>
                    <xdr:rowOff>95250</xdr:rowOff>
                  </from>
                  <to>
                    <xdr:col>3</xdr:col>
                    <xdr:colOff>342900</xdr:colOff>
                    <xdr:row>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7" r:id="rId63" name="Option Button 67">
              <controlPr defaultSize="0" autoFill="0" autoLine="0" autoPict="0">
                <anchor moveWithCells="1">
                  <from>
                    <xdr:col>3</xdr:col>
                    <xdr:colOff>457200</xdr:colOff>
                    <xdr:row>2</xdr:row>
                    <xdr:rowOff>95250</xdr:rowOff>
                  </from>
                  <to>
                    <xdr:col>3</xdr:col>
                    <xdr:colOff>762000</xdr:colOff>
                    <xdr:row>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8" r:id="rId64" name="Group Box 68">
              <controlPr defaultSize="0" autoFill="0" autoPict="0">
                <anchor moveWithCells="1">
                  <from>
                    <xdr:col>3</xdr:col>
                    <xdr:colOff>38100</xdr:colOff>
                    <xdr:row>23</xdr:row>
                    <xdr:rowOff>180975</xdr:rowOff>
                  </from>
                  <to>
                    <xdr:col>3</xdr:col>
                    <xdr:colOff>866775</xdr:colOff>
                    <xdr:row>23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9" r:id="rId65" name="Option Button 69">
              <controlPr defaultSize="0" autoFill="0" autoLine="0" autoPict="0">
                <anchor moveWithCells="1">
                  <from>
                    <xdr:col>3</xdr:col>
                    <xdr:colOff>38100</xdr:colOff>
                    <xdr:row>23</xdr:row>
                    <xdr:rowOff>209550</xdr:rowOff>
                  </from>
                  <to>
                    <xdr:col>3</xdr:col>
                    <xdr:colOff>342900</xdr:colOff>
                    <xdr:row>23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0" r:id="rId66" name="Option Button 70">
              <controlPr defaultSize="0" autoFill="0" autoLine="0" autoPict="0">
                <anchor moveWithCells="1">
                  <from>
                    <xdr:col>3</xdr:col>
                    <xdr:colOff>438150</xdr:colOff>
                    <xdr:row>23</xdr:row>
                    <xdr:rowOff>209550</xdr:rowOff>
                  </from>
                  <to>
                    <xdr:col>3</xdr:col>
                    <xdr:colOff>742950</xdr:colOff>
                    <xdr:row>23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EE695-1E8F-4482-96D5-C93FAB28B3E1}">
  <sheetPr codeName="Foglio4"/>
  <dimension ref="A1:U20"/>
  <sheetViews>
    <sheetView workbookViewId="0">
      <selection activeCell="M10" sqref="M10:N10"/>
    </sheetView>
  </sheetViews>
  <sheetFormatPr defaultRowHeight="14.25" x14ac:dyDescent="0.2"/>
  <cols>
    <col min="1" max="1" width="20.28515625" style="5" customWidth="1"/>
    <col min="2" max="2" width="6" style="5" customWidth="1"/>
    <col min="3" max="3" width="9.140625" style="4"/>
    <col min="4" max="4" width="9.140625" style="5"/>
    <col min="5" max="5" width="21" style="5" customWidth="1"/>
    <col min="6" max="6" width="8.28515625" style="4" customWidth="1"/>
    <col min="7" max="7" width="14.5703125" style="5" customWidth="1"/>
    <col min="8" max="8" width="12.5703125" style="5" customWidth="1"/>
    <col min="9" max="10" width="13.42578125" style="5" customWidth="1"/>
    <col min="11" max="11" width="9.140625" style="5"/>
    <col min="12" max="12" width="6.85546875" style="4" customWidth="1"/>
    <col min="13" max="13" width="26.7109375" style="5" customWidth="1"/>
    <col min="14" max="17" width="9.140625" style="5"/>
    <col min="18" max="18" width="10.28515625" style="5" customWidth="1"/>
    <col min="19" max="19" width="13.28515625" style="5" customWidth="1"/>
    <col min="20" max="20" width="10.140625" style="5" customWidth="1"/>
    <col min="21" max="21" width="11" style="5" customWidth="1"/>
    <col min="22" max="16384" width="9.140625" style="5"/>
  </cols>
  <sheetData>
    <row r="1" spans="1:21" ht="21.95" customHeight="1" x14ac:dyDescent="0.2">
      <c r="A1" s="76" t="s">
        <v>23</v>
      </c>
      <c r="B1" s="76" t="s">
        <v>24</v>
      </c>
      <c r="C1" s="37" t="s">
        <v>119</v>
      </c>
      <c r="E1" s="21" t="s">
        <v>26</v>
      </c>
      <c r="F1" s="22" t="s">
        <v>53</v>
      </c>
      <c r="G1" s="22" t="s">
        <v>8</v>
      </c>
      <c r="H1" s="22" t="s">
        <v>9</v>
      </c>
      <c r="I1" s="22" t="s">
        <v>10</v>
      </c>
      <c r="J1" s="22" t="s">
        <v>59</v>
      </c>
      <c r="L1" s="99" t="s">
        <v>50</v>
      </c>
      <c r="M1" s="100"/>
      <c r="N1" s="101"/>
      <c r="O1" s="7" t="s">
        <v>43</v>
      </c>
      <c r="P1" s="7" t="s">
        <v>44</v>
      </c>
      <c r="Q1" s="7" t="s">
        <v>45</v>
      </c>
      <c r="R1" s="7" t="s">
        <v>46</v>
      </c>
      <c r="S1" s="7" t="s">
        <v>47</v>
      </c>
      <c r="T1" s="7" t="s">
        <v>48</v>
      </c>
      <c r="U1" s="7" t="s">
        <v>49</v>
      </c>
    </row>
    <row r="2" spans="1:21" ht="21.95" customHeight="1" x14ac:dyDescent="0.2">
      <c r="A2" s="25" t="s">
        <v>25</v>
      </c>
      <c r="B2" s="26"/>
      <c r="C2" s="37" t="s">
        <v>120</v>
      </c>
      <c r="E2" s="16" t="s">
        <v>52</v>
      </c>
      <c r="F2" s="14" t="s">
        <v>15</v>
      </c>
      <c r="G2" s="15">
        <f>+DIMENSIONI!D5+DIMENSIONI!D6</f>
        <v>16</v>
      </c>
      <c r="H2" s="15">
        <f>SUM(DIMENSIONI!D9:D11)</f>
        <v>6</v>
      </c>
      <c r="I2" s="15">
        <f>SUM(DIMENSIONI!D13:D15)</f>
        <v>4</v>
      </c>
      <c r="J2" s="15">
        <f>SUM(DIMENSIONI!D16)</f>
        <v>1</v>
      </c>
      <c r="K2" s="18"/>
      <c r="L2" s="9" t="s">
        <v>5</v>
      </c>
      <c r="M2" s="96" t="s">
        <v>1</v>
      </c>
      <c r="N2" s="96"/>
      <c r="O2" s="3">
        <v>13</v>
      </c>
      <c r="P2" s="8">
        <v>0.5</v>
      </c>
      <c r="Q2" s="8">
        <v>0.5</v>
      </c>
      <c r="R2" s="8"/>
      <c r="S2" s="3"/>
      <c r="T2" s="3"/>
      <c r="U2" s="3"/>
    </row>
    <row r="3" spans="1:21" ht="21.95" customHeight="1" x14ac:dyDescent="0.2">
      <c r="A3" s="25" t="s">
        <v>22</v>
      </c>
      <c r="B3" s="27"/>
      <c r="E3" s="13" t="s">
        <v>11</v>
      </c>
      <c r="F3" s="11" t="s">
        <v>17</v>
      </c>
      <c r="G3" s="12">
        <f>+DIMENSIONI!$D$5*O2+DIMENSIONI!$D$6*O3</f>
        <v>190</v>
      </c>
      <c r="H3" s="12">
        <f>+DIMENSIONI!D9*CONTROLLI!O6+DIMENSIONI!D10*CONTROLLI!O7+DIMENSIONI!D11*CONTROLLI!O8</f>
        <v>36</v>
      </c>
      <c r="I3" s="12">
        <f>+DIMENSIONI!D13*CONTROLLI!O10+DIMENSIONI!D14*CONTROLLI!O11+DIMENSIONI!D15*CONTROLLI!O12</f>
        <v>6</v>
      </c>
      <c r="J3" s="12"/>
      <c r="K3" s="18"/>
      <c r="L3" s="9"/>
      <c r="M3" s="96" t="s">
        <v>18</v>
      </c>
      <c r="N3" s="96"/>
      <c r="O3" s="3">
        <v>10</v>
      </c>
      <c r="P3" s="8">
        <v>0.5</v>
      </c>
      <c r="Q3" s="8">
        <v>0.5</v>
      </c>
      <c r="R3" s="8"/>
      <c r="S3" s="3"/>
      <c r="T3" s="3"/>
      <c r="U3" s="3"/>
    </row>
    <row r="4" spans="1:21" ht="21.95" customHeight="1" x14ac:dyDescent="0.2">
      <c r="A4" s="25" t="s">
        <v>21</v>
      </c>
      <c r="B4" s="26"/>
      <c r="E4" s="13" t="s">
        <v>4</v>
      </c>
      <c r="F4" s="11" t="s">
        <v>17</v>
      </c>
      <c r="G4" s="12">
        <f>+$G$3*0.5</f>
        <v>95</v>
      </c>
      <c r="H4" s="12">
        <f>+$H$3*0.5</f>
        <v>18</v>
      </c>
      <c r="I4" s="12"/>
      <c r="J4" s="12"/>
      <c r="K4" s="18"/>
      <c r="L4" s="9"/>
      <c r="M4" s="97" t="s">
        <v>27</v>
      </c>
      <c r="N4" s="97"/>
      <c r="O4" s="3"/>
      <c r="P4" s="3"/>
      <c r="Q4" s="3"/>
      <c r="R4" s="8">
        <v>1</v>
      </c>
      <c r="S4" s="3"/>
      <c r="T4" s="3"/>
      <c r="U4" s="3"/>
    </row>
    <row r="5" spans="1:21" ht="21.95" customHeight="1" x14ac:dyDescent="0.2">
      <c r="A5" s="17"/>
      <c r="E5" s="13" t="s">
        <v>12</v>
      </c>
      <c r="F5" s="11" t="s">
        <v>17</v>
      </c>
      <c r="G5" s="12">
        <f>+$G$3*0.5</f>
        <v>95</v>
      </c>
      <c r="H5" s="12">
        <f>+$H$3*0.5</f>
        <v>18</v>
      </c>
      <c r="I5" s="12"/>
      <c r="J5" s="12"/>
      <c r="K5" s="18"/>
      <c r="L5" s="9"/>
      <c r="M5" s="97" t="s">
        <v>28</v>
      </c>
      <c r="N5" s="97"/>
      <c r="O5" s="3"/>
      <c r="P5" s="3"/>
      <c r="Q5" s="3"/>
      <c r="R5" s="8"/>
      <c r="S5" s="3">
        <v>0.75</v>
      </c>
      <c r="T5" s="3">
        <v>1.05</v>
      </c>
      <c r="U5" s="3">
        <v>1.5</v>
      </c>
    </row>
    <row r="6" spans="1:21" ht="21.95" customHeight="1" x14ac:dyDescent="0.2">
      <c r="A6" s="76" t="s">
        <v>23</v>
      </c>
      <c r="B6" s="76" t="s">
        <v>24</v>
      </c>
      <c r="E6" s="13" t="s">
        <v>14</v>
      </c>
      <c r="F6" s="11" t="s">
        <v>15</v>
      </c>
      <c r="G6" s="12">
        <f>IF(DIMENSIONI!$D$7=1,$G$2,"")</f>
        <v>16</v>
      </c>
      <c r="H6" s="12"/>
      <c r="I6" s="12"/>
      <c r="J6" s="12"/>
      <c r="K6" s="18"/>
      <c r="L6" s="10" t="s">
        <v>6</v>
      </c>
      <c r="M6" s="98" t="s">
        <v>32</v>
      </c>
      <c r="N6" s="98"/>
      <c r="O6" s="6">
        <v>5</v>
      </c>
      <c r="P6" s="8">
        <v>0.5</v>
      </c>
      <c r="Q6" s="8">
        <v>0.5</v>
      </c>
      <c r="R6" s="6"/>
      <c r="S6" s="6"/>
      <c r="T6" s="6"/>
      <c r="U6" s="6"/>
    </row>
    <row r="7" spans="1:21" ht="21.95" customHeight="1" x14ac:dyDescent="0.2">
      <c r="A7" s="75"/>
      <c r="B7" s="26"/>
      <c r="E7" s="13" t="s">
        <v>0</v>
      </c>
      <c r="F7" s="11" t="s">
        <v>13</v>
      </c>
      <c r="G7" s="12">
        <f>+$G$2*S5</f>
        <v>12</v>
      </c>
      <c r="H7" s="12">
        <f>+$H$2*S9</f>
        <v>3.3000000000000003</v>
      </c>
      <c r="I7" s="12"/>
      <c r="J7" s="12"/>
      <c r="L7" s="10"/>
      <c r="M7" s="98" t="s">
        <v>33</v>
      </c>
      <c r="N7" s="98"/>
      <c r="O7" s="6">
        <v>7</v>
      </c>
      <c r="P7" s="8">
        <v>0.5</v>
      </c>
      <c r="Q7" s="8">
        <v>0.5</v>
      </c>
      <c r="R7" s="6"/>
      <c r="S7" s="6"/>
      <c r="T7" s="6"/>
      <c r="U7" s="6"/>
    </row>
    <row r="8" spans="1:21" ht="21.95" customHeight="1" x14ac:dyDescent="0.2">
      <c r="A8" s="75">
        <v>2</v>
      </c>
      <c r="B8" s="27"/>
      <c r="E8" s="13" t="s">
        <v>34</v>
      </c>
      <c r="F8" s="11" t="s">
        <v>17</v>
      </c>
      <c r="G8" s="19">
        <f>+IF(DIMENSIONI!D8="unifeed",CONTROLLI!T5*$G$2,IF(DIMENSIONI!D8="frazionata",CONTROLLI!U5*$G$2,""))</f>
        <v>16.8</v>
      </c>
      <c r="H8" s="19">
        <f>+IF(DIMENSIONI!D12="unifeed",CONTROLLI!T9*$H$2,IF(DIMENSIONI!D12="frazionata",CONTROLLI!U9*$H$2,""))</f>
        <v>2.2800000000000002</v>
      </c>
      <c r="I8" s="19"/>
      <c r="J8" s="19"/>
      <c r="L8" s="10"/>
      <c r="M8" s="98" t="s">
        <v>42</v>
      </c>
      <c r="N8" s="98"/>
      <c r="O8" s="6">
        <v>10</v>
      </c>
      <c r="P8" s="8">
        <v>0.5</v>
      </c>
      <c r="Q8" s="8">
        <v>0.5</v>
      </c>
      <c r="R8" s="6"/>
      <c r="S8" s="6"/>
      <c r="T8" s="6"/>
      <c r="U8" s="6"/>
    </row>
    <row r="9" spans="1:21" ht="21.95" customHeight="1" x14ac:dyDescent="0.2">
      <c r="A9" s="75">
        <v>1</v>
      </c>
      <c r="B9" s="26"/>
      <c r="E9" s="13" t="s">
        <v>54</v>
      </c>
      <c r="F9" s="11" t="s">
        <v>13</v>
      </c>
      <c r="G9" s="19"/>
      <c r="H9" s="20"/>
      <c r="I9" s="19"/>
      <c r="J9" s="20">
        <f>+DIMENSIONI!D17*O16</f>
        <v>0</v>
      </c>
      <c r="L9" s="10"/>
      <c r="M9" s="102" t="s">
        <v>28</v>
      </c>
      <c r="N9" s="102"/>
      <c r="O9" s="6"/>
      <c r="P9" s="6"/>
      <c r="Q9" s="6"/>
      <c r="R9" s="6"/>
      <c r="S9" s="6">
        <v>0.55000000000000004</v>
      </c>
      <c r="T9" s="6">
        <v>0.38</v>
      </c>
      <c r="U9" s="6">
        <v>0.55000000000000004</v>
      </c>
    </row>
    <row r="10" spans="1:21" ht="21.95" customHeight="1" x14ac:dyDescent="0.2">
      <c r="E10" s="13" t="s">
        <v>55</v>
      </c>
      <c r="F10" s="11" t="s">
        <v>13</v>
      </c>
      <c r="G10" s="19"/>
      <c r="H10" s="19"/>
      <c r="I10" s="19"/>
      <c r="J10" s="20">
        <f>+DIMENSIONI!D18*O17</f>
        <v>0</v>
      </c>
      <c r="L10" s="9" t="s">
        <v>7</v>
      </c>
      <c r="M10" s="96" t="s">
        <v>35</v>
      </c>
      <c r="N10" s="96"/>
      <c r="O10" s="3">
        <v>1.5</v>
      </c>
      <c r="P10" s="3"/>
      <c r="Q10" s="3"/>
      <c r="R10" s="3"/>
      <c r="S10" s="3"/>
      <c r="T10" s="3"/>
      <c r="U10" s="3"/>
    </row>
    <row r="11" spans="1:21" ht="21.95" customHeight="1" x14ac:dyDescent="0.2">
      <c r="A11" s="23" t="s">
        <v>29</v>
      </c>
      <c r="L11" s="9"/>
      <c r="M11" s="96" t="s">
        <v>64</v>
      </c>
      <c r="N11" s="96"/>
      <c r="O11" s="3">
        <v>1.7</v>
      </c>
      <c r="P11" s="3"/>
      <c r="Q11" s="3"/>
      <c r="R11" s="3"/>
      <c r="S11" s="3"/>
      <c r="T11" s="3"/>
      <c r="U11" s="3"/>
    </row>
    <row r="12" spans="1:21" ht="21.95" customHeight="1" x14ac:dyDescent="0.2">
      <c r="A12" s="23"/>
      <c r="L12" s="9"/>
      <c r="M12" s="96" t="s">
        <v>65</v>
      </c>
      <c r="N12" s="96"/>
      <c r="O12" s="3">
        <v>1.8</v>
      </c>
      <c r="P12" s="3"/>
      <c r="Q12" s="3"/>
      <c r="R12" s="3"/>
      <c r="S12" s="3"/>
      <c r="T12" s="3"/>
      <c r="U12" s="3"/>
    </row>
    <row r="13" spans="1:21" ht="21.95" customHeight="1" x14ac:dyDescent="0.2">
      <c r="A13" s="23" t="s">
        <v>30</v>
      </c>
      <c r="L13" s="10" t="s">
        <v>36</v>
      </c>
      <c r="M13" s="98" t="s">
        <v>37</v>
      </c>
      <c r="N13" s="98"/>
      <c r="O13" s="6"/>
      <c r="P13" s="6"/>
      <c r="Q13" s="6"/>
      <c r="R13" s="6"/>
      <c r="S13" s="6"/>
      <c r="T13" s="6"/>
      <c r="U13" s="6"/>
    </row>
    <row r="14" spans="1:21" ht="21.95" customHeight="1" x14ac:dyDescent="0.2">
      <c r="A14" s="23" t="s">
        <v>31</v>
      </c>
      <c r="L14" s="10"/>
      <c r="M14" s="102" t="s">
        <v>38</v>
      </c>
      <c r="N14" s="102"/>
      <c r="O14" s="6"/>
      <c r="P14" s="6"/>
      <c r="Q14" s="6"/>
      <c r="R14" s="6"/>
      <c r="S14" s="6"/>
      <c r="T14" s="6"/>
      <c r="U14" s="6"/>
    </row>
    <row r="15" spans="1:21" ht="21.95" customHeight="1" x14ac:dyDescent="0.2">
      <c r="A15" s="1"/>
      <c r="L15" s="10"/>
      <c r="M15" s="102" t="s">
        <v>39</v>
      </c>
      <c r="N15" s="102"/>
      <c r="O15" s="6"/>
      <c r="P15" s="6"/>
      <c r="Q15" s="6"/>
      <c r="R15" s="6"/>
      <c r="S15" s="6"/>
      <c r="T15" s="6"/>
      <c r="U15" s="6"/>
    </row>
    <row r="16" spans="1:21" ht="21.95" customHeight="1" x14ac:dyDescent="0.2">
      <c r="A16" s="24" t="s">
        <v>51</v>
      </c>
      <c r="L16" s="10"/>
      <c r="M16" s="102" t="s">
        <v>40</v>
      </c>
      <c r="N16" s="102"/>
      <c r="O16" s="6">
        <v>1</v>
      </c>
      <c r="P16" s="6"/>
      <c r="Q16" s="6"/>
      <c r="R16" s="6"/>
      <c r="S16" s="6"/>
      <c r="T16" s="6"/>
      <c r="U16" s="6"/>
    </row>
    <row r="17" spans="1:21" ht="21.95" customHeight="1" x14ac:dyDescent="0.2">
      <c r="A17" s="24" t="s">
        <v>17</v>
      </c>
      <c r="L17" s="10"/>
      <c r="M17" s="102" t="s">
        <v>41</v>
      </c>
      <c r="N17" s="102"/>
      <c r="O17" s="6">
        <v>1.1000000000000001</v>
      </c>
      <c r="P17" s="6"/>
      <c r="Q17" s="6"/>
      <c r="R17" s="6"/>
      <c r="S17" s="6"/>
      <c r="T17" s="6"/>
      <c r="U17" s="6"/>
    </row>
    <row r="18" spans="1:21" x14ac:dyDescent="0.2">
      <c r="A18" s="24" t="s">
        <v>15</v>
      </c>
      <c r="L18" s="2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">
      <c r="A19" s="24" t="s">
        <v>13</v>
      </c>
      <c r="L19" s="2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2">
      <c r="A20" s="17"/>
      <c r="L20" s="2"/>
      <c r="M20" s="1"/>
      <c r="N20" s="1"/>
      <c r="O20" s="1"/>
      <c r="P20" s="1"/>
      <c r="Q20" s="1"/>
      <c r="R20" s="1"/>
      <c r="S20" s="1"/>
      <c r="T20" s="1"/>
      <c r="U20" s="1"/>
    </row>
  </sheetData>
  <sheetProtection sheet="1" objects="1" scenarios="1" selectLockedCells="1" selectUnlockedCells="1"/>
  <mergeCells count="17">
    <mergeCell ref="M13:N13"/>
    <mergeCell ref="M14:N14"/>
    <mergeCell ref="M15:N15"/>
    <mergeCell ref="M16:N16"/>
    <mergeCell ref="M17:N17"/>
    <mergeCell ref="L1:N1"/>
    <mergeCell ref="M7:N7"/>
    <mergeCell ref="M8:N8"/>
    <mergeCell ref="M9:N9"/>
    <mergeCell ref="M10:N10"/>
    <mergeCell ref="M11:N11"/>
    <mergeCell ref="M12:N12"/>
    <mergeCell ref="M2:N2"/>
    <mergeCell ref="M3:N3"/>
    <mergeCell ref="M4:N4"/>
    <mergeCell ref="M5:N5"/>
    <mergeCell ref="M6:N6"/>
  </mergeCells>
  <dataValidations count="1">
    <dataValidation type="list" allowBlank="1" showInputMessage="1" showErrorMessage="1" sqref="F2:F10" xr:uid="{747BECBD-E54F-43F1-A685-11742DA7199D}">
      <formula1>$A$17:$A$19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DIMENSIONI</vt:lpstr>
      <vt:lpstr>EFFLUENTI</vt:lpstr>
      <vt:lpstr>BIOSICUREZZA</vt:lpstr>
      <vt:lpstr>CONTROLLI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michele.mancuso@regione.campania.it</dc:creator>
  <cp:lastModifiedBy>FRANCESCA FILOTICO</cp:lastModifiedBy>
  <cp:lastPrinted>2023-05-16T10:11:03Z</cp:lastPrinted>
  <dcterms:created xsi:type="dcterms:W3CDTF">2023-03-07T14:48:10Z</dcterms:created>
  <dcterms:modified xsi:type="dcterms:W3CDTF">2023-06-14T14:43:01Z</dcterms:modified>
</cp:coreProperties>
</file>